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81" documentId="13_ncr:1_{F6CB121F-512D-4AA6-A0C1-0FB36C537598}" xr6:coauthVersionLast="47" xr6:coauthVersionMax="47" xr10:uidLastSave="{5C73D62D-F870-425F-A270-803E237C0546}"/>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<sst xmlns="http://schemas.openxmlformats.org/spreadsheetml/2006/main" count="179013" uniqueCount="39099">
  <si>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</si>
  <si>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</si>
  <si>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</si>
  <si>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</si>
  <si>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</si>
  <si>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</si>
  <si>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</si>
  <si>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</si>
  <si>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</si>
  <si>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</si>
  <si>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</si>
  <si>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</si>
  <si>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</si>
  <si>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</si>
  <si>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</si>
  <si>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</si>
  <si>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</si>
  <si>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</si>
  <si>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</si>
  <si>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</si>
  <si>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</si>
  <si>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</si>
  <si>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</si>
  <si>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</si>
  <si>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</si>
  <si>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</si>
  <si>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</si>
  <si>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</si>
  <si>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</si>
  <si>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</si>
  <si>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</si>
  <si>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</si>
  <si>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</si>
  <si>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</si>
  <si>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</si>
  <si>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</si>
  <si>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</si>
  <si>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</si>
  <si>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</si>
  <si>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</si>
  <si>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</si>
  <si>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</si>
  <si>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</si>
  <si>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</si>
  <si>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</si>
  <si>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</si>
  <si>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</si>
  <si>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</si>
  <si>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</si>
  <si>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</si>
  <si>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</si>
  <si>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</si>
  <si>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</si>
  <si>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</si>
  <si>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</si>
  <si>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</si>
  <si>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</si>
  <si>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</si>
  <si>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</si>
  <si>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</si>
  <si>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</si>
  <si>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</si>
  <si>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</si>
  <si>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</si>
  <si>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</si>
  <si>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</si>
  <si>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</si>
  <si>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</si>
  <si>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</si>
  <si>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</si>
  <si>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</si>
  <si>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</si>
  <si>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</si>
  <si>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</si>
  <si>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</si>
  <si>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</si>
  <si>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</si>
  <si>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</si>
  <si>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</si>
  <si>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</si>
  <si>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</si>
  <si>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</si>
  <si>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</si>
  <si>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</si>
  <si>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</si>
  <si>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</si>
  <si>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</si>
  <si>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</si>
  <si>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</si>
  <si>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</si>
  <si>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</si>
  <si>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</si>
  <si>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</si>
  <si>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</si>
  <si>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</si>
  <si>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</si>
  <si>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</si>
  <si>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</si>
  <si>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</si>
  <si>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</si>
  <si>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</si>
  <si>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</si>
  <si>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</si>
  <si>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</si>
  <si>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</si>
  <si>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</si>
  <si>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</si>
  <si>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</si>
  <si>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</si>
  <si>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</si>
  <si>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</si>
  <si>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</si>
  <si>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</si>
  <si>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</si>
  <si>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</si>
  <si>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</si>
  <si>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</si>
  <si>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</si>
  <si>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</si>
  <si>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</si>
  <si>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</si>
  <si>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</si>
  <si>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</si>
  <si>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</si>
  <si>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</si>
  <si>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</si>
  <si>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</si>
  <si>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</si>
  <si>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</si>
  <si>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</si>
  <si>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</si>
  <si>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</si>
  <si>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</si>
  <si>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</si>
  <si>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</si>
  <si>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</si>
  <si>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</si>
  <si>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</si>
  <si>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</si>
  <si>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</si>
  <si>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</si>
  <si>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</si>
  <si>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</si>
  <si>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</si>
  <si>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</si>
  <si>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</si>
  <si>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</si>
  <si>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</si>
  <si>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</si>
  <si>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</si>
  <si>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</si>
  <si>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</si>
  <si>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</si>
  <si>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</si>
  <si>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</si>
  <si>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</si>
  <si>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</si>
  <si>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</si>
  <si>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</si>
  <si>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</si>
  <si>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</si>
  <si>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</si>
  <si>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</si>
  <si>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</si>
  <si>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</si>
  <si>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</si>
  <si>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</si>
  <si>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</si>
  <si>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</si>
  <si>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</si>
  <si>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</si>
  <si>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</si>
  <si>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</si>
  <si>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</si>
  <si>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</si>
  <si>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</si>
  <si>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</si>
  <si>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</si>
  <si>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</si>
  <si>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</si>
  <si>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</si>
  <si>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</si>
  <si>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</si>
  <si>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</si>
  <si>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</si>
  <si>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</si>
  <si>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</si>
  <si>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</si>
  <si>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</si>
  <si>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</si>
  <si>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</si>
  <si>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</si>
  <si>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</si>
  <si>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</si>
  <si>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</si>
  <si>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</si>
  <si>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</si>
  <si>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</si>
  <si>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</si>
  <si>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</si>
  <si>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</si>
  <si>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</si>
  <si>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</si>
  <si>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</si>
  <si>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</si>
  <si>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</si>
  <si>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</si>
  <si>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</si>
  <si>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</si>
  <si>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</si>
  <si>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</si>
  <si>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</si>
  <si>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</si>
  <si>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</si>
  <si>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</si>
  <si>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</si>
  <si>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</si>
  <si>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</si>
  <si>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</si>
  <si>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</si>
  <si>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</si>
  <si>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</si>
  <si>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</si>
  <si>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</si>
  <si>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</si>
  <si>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</si>
  <si>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</si>
  <si>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</si>
  <si>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</si>
  <si>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</si>
  <si>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</si>
  <si>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</si>
  <si>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</si>
  <si>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</si>
  <si>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</si>
  <si>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</si>
  <si>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</si>
  <si>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</si>
  <si>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</si>
  <si>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</si>
  <si>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</si>
  <si>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</si>
  <si>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</si>
  <si>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</si>
  <si>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</si>
  <si>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</si>
  <si>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</si>
  <si>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</si>
  <si>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</si>
  <si>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</si>
  <si>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</si>
  <si>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</si>
  <si>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</si>
  <si>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</si>
  <si>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</si>
  <si>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</si>
  <si>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</si>
  <si>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</si>
  <si>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</si>
  <si>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</si>
  <si>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</si>
  <si>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</si>
  <si>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</si>
  <si>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</si>
  <si>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</si>
  <si>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</si>
  <si>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</si>
  <si>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</si>
  <si>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</si>
  <si>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</si>
  <si>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</si>
  <si>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</si>
  <si>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</si>
  <si>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</si>
  <si>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</si>
  <si>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</si>
  <si>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</si>
  <si>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</si>
  <si>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</si>
  <si>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</si>
  <si>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</si>
  <si>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</si>
  <si>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</si>
  <si>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</si>
  <si>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</si>
  <si>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</si>
  <si>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</si>
  <si>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</si>
  <si>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</si>
  <si>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</si>
  <si>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</si>
  <si>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</si>
  <si>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</si>
  <si>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</si>
  <si>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</si>
  <si>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</si>
  <si>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</si>
  <si>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</si>
  <si>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</si>
  <si>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</si>
  <si>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</si>
  <si>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</si>
  <si>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</si>
  <si>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</si>
  <si>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</si>
  <si>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</si>
  <si>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</si>
  <si>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</si>
  <si>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</si>
  <si>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</si>
  <si>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</si>
  <si>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</si>
  <si>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</si>
  <si>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</si>
  <si>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</si>
  <si>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</si>
  <si>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</si>
  <si>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</si>
  <si>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</si>
  <si>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</si>
  <si>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</si>
  <si>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</si>
  <si>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</si>
  <si>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</si>
  <si>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</si>
  <si>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</si>
  <si>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</si>
  <si>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</si>
  <si>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</si>
  <si>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</si>
  <si>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</si>
  <si>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</si>
  <si>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</si>
  <si>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</si>
  <si>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</si>
  <si>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</si>
  <si>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</si>
  <si>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</si>
  <si>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</si>
  <si>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</si>
  <si>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</si>
  <si>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</si>
  <si>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</si>
  <si>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</si>
  <si>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</si>
  <si>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</si>
  <si>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</si>
  <si>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</si>
  <si>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</si>
  <si>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</si>
  <si>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</si>
  <si>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</si>
  <si>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</si>
  <si>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</si>
  <si>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</si>
  <si>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</si>
  <si>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</si>
  <si>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</si>
  <si>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</si>
  <si>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</si>
  <si>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</si>
  <si>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</si>
  <si>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</si>
  <si>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</si>
  <si>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</si>
  <si>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</si>
  <si>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</si>
  <si>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</si>
  <si>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</si>
  <si>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</si>
  <si>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</si>
  <si>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</si>
  <si>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</si>
  <si>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</si>
  <si>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</si>
  <si>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</si>
  <si>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</si>
  <si>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</si>
  <si>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</si>
  <si>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</si>
  <si>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</si>
  <si>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</si>
  <si>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</si>
  <si>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</si>
  <si>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</si>
  <si>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</si>
  <si>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</si>
  <si>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</si>
  <si>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</si>
  <si>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</si>
  <si>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</si>
  <si>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</si>
  <si>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</si>
  <si>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</si>
  <si>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</si>
  <si>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</si>
  <si>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</si>
  <si>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</si>
  <si>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</si>
  <si>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</si>
  <si>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</si>
  <si>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</si>
  <si>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</si>
  <si>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</si>
  <si>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</si>
  <si>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</si>
  <si>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</si>
  <si>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</si>
  <si>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</si>
  <si>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</si>
  <si>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</si>
  <si>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</si>
  <si>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</si>
  <si>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</si>
  <si>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</si>
  <si>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</si>
  <si>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</si>
  <si>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</si>
  <si>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</si>
  <si>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</si>
  <si>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</si>
  <si>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</si>
  <si>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</si>
  <si>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</si>
  <si>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</si>
  <si>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</si>
  <si>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</si>
  <si>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</si>
  <si>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</si>
  <si>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</si>
  <si>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</si>
  <si>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</si>
  <si>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</si>
  <si>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</si>
  <si>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</si>
  <si>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</si>
  <si>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</si>
  <si>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</si>
  <si>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</si>
  <si>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</si>
  <si>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</si>
  <si>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</si>
  <si>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</si>
  <si>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</si>
  <si>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</si>
  <si>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</si>
  <si>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</si>
  <si>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</si>
  <si>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</si>
  <si>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</si>
  <si>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</si>
  <si>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</si>
  <si>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</si>
  <si>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</si>
  <si>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</si>
  <si>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</si>
  <si>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</si>
  <si>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</si>
  <si>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</si>
  <si>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</si>
  <si>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</si>
  <si>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</si>
  <si>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</si>
  <si>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</si>
  <si>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</si>
  <si>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</si>
  <si>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</si>
  <si>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</si>
  <si>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</si>
  <si>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</si>
  <si>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</si>
  <si>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</si>
  <si>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</si>
  <si>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</si>
  <si>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</si>
  <si>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</si>
  <si>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</si>
  <si>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</si>
  <si>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</si>
  <si>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</si>
  <si>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</si>
  <si>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</si>
  <si>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</si>
  <si>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</si>
  <si>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</si>
  <si>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</si>
  <si>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</si>
  <si>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</si>
  <si>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</si>
  <si>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</si>
  <si>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</si>
  <si>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</si>
  <si>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</si>
  <si>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</si>
  <si>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</si>
  <si>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</si>
  <si>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</si>
  <si>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</si>
  <si>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</si>
  <si>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</si>
  <si>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</si>
  <si>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</si>
  <si>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</si>
  <si>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</si>
  <si>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</si>
  <si>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</si>
  <si>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</si>
  <si>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</si>
  <si>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</si>
  <si>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</si>
  <si>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</si>
  <si>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</si>
  <si>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</si>
  <si>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</si>
  <si>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</si>
  <si>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</si>
  <si>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</si>
  <si>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</si>
  <si>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</si>
  <si>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</si>
  <si>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</si>
  <si>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</si>
  <si>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</si>
  <si>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</si>
  <si>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</si>
  <si>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</si>
  <si>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</si>
  <si>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</si>
  <si>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</si>
  <si>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</si>
  <si>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</si>
  <si>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</si>
  <si>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</si>
  <si>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</si>
  <si>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</si>
  <si>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</si>
  <si>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</si>
  <si>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</si>
  <si>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</si>
  <si>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</si>
  <si>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</si>
  <si>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</si>
  <si>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</si>
  <si>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</si>
  <si>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</si>
  <si>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</si>
  <si>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</si>
  <si>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</si>
  <si>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</si>
  <si>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</si>
  <si>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</si>
  <si>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</si>
  <si>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</si>
  <si>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</si>
  <si>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</si>
  <si>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</si>
  <si>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</si>
  <si>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</si>
  <si>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</si>
  <si>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</si>
  <si>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</si>
  <si>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</si>
  <si>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</si>
  <si>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</si>
  <si>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</si>
  <si>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</si>
  <si>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</si>
  <si>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</si>
  <si>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</si>
  <si>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</si>
  <si>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</si>
  <si>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</si>
  <si>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</si>
  <si>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</si>
  <si>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</si>
  <si>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</si>
  <si>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</si>
  <si>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</si>
  <si>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</si>
  <si>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</si>
  <si>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</si>
  <si>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</si>
  <si>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</si>
  <si>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</si>
  <si>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</si>
  <si>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</si>
  <si>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</si>
  <si>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</si>
  <si>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</si>
  <si>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</si>
  <si>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</si>
  <si>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</si>
  <si>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</si>
  <si>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</si>
  <si>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</si>
  <si>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</si>
  <si>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</si>
  <si>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</si>
  <si>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</si>
  <si>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</si>
  <si>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</si>
  <si>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</si>
  <si>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</si>
  <si>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</si>
  <si>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</si>
  <si>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</si>
  <si>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</si>
  <si>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</si>
  <si>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</si>
  <si>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</si>
  <si>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</si>
  <si>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</si>
  <si>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</si>
  <si>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</si>
  <si>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</si>
  <si>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</si>
  <si>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</si>
  <si>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</si>
  <si>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</si>
  <si>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</si>
  <si>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</si>
  <si>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</si>
  <si>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</si>
  <si>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</si>
  <si>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</si>
  <si>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</si>
  <si>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</si>
  <si>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</si>
  <si>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</si>
  <si>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</si>
  <si>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</si>
  <si>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</si>
  <si>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</si>
  <si>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</si>
  <si>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</si>
  <si>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</si>
  <si>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</si>
  <si>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</si>
  <si>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</si>
  <si>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</si>
  <si>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</si>
  <si>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</si>
  <si>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</si>
  <si>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</si>
  <si>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</si>
  <si>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</si>
  <si>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</si>
  <si>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</si>
  <si>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</si>
  <si>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</si>
  <si>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</si>
  <si>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</si>
  <si>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</si>
  <si>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</si>
  <si>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</si>
  <si>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</si>
  <si>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</si>
  <si>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</si>
  <si>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</si>
  <si>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</si>
  <si>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</si>
  <si>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</si>
  <si>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</si>
  <si>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</si>
  <si>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</si>
  <si>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</si>
  <si>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</si>
  <si>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</si>
  <si>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</si>
  <si>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</si>
  <si>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</si>
  <si>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</si>
  <si>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</si>
  <si>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</si>
  <si>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</si>
  <si>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</si>
  <si>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</si>
  <si>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</si>
  <si>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</si>
  <si>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</si>
  <si>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</si>
  <si>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</si>
  <si>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</si>
  <si>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</si>
  <si>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</si>
  <si>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</si>
  <si>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</si>
  <si>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</si>
  <si>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</si>
  <si>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</si>
  <si>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</si>
  <si>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</si>
  <si>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</si>
  <si>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</si>
  <si>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</si>
  <si>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</si>
  <si>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</si>
  <si>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</si>
  <si>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</si>
  <si>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</si>
  <si>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</si>
  <si>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</si>
  <si>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</si>
  <si>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</si>
  <si>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</si>
  <si>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</si>
  <si>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</si>
  <si>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</si>
  <si>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</si>
  <si>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</si>
  <si>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</si>
  <si>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</si>
  <si>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</si>
  <si>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</si>
  <si>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</si>
  <si>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</si>
  <si>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</si>
  <si>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</si>
  <si>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</si>
  <si>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</si>
  <si>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</si>
  <si>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</si>
  <si>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</si>
  <si>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</si>
  <si>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</si>
  <si>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</si>
  <si>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</si>
  <si>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</si>
  <si>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</si>
  <si>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</si>
  <si>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</si>
  <si>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</si>
  <si>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</si>
  <si>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</si>
  <si>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</si>
  <si>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</si>
  <si>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</si>
  <si>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</si>
  <si>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</si>
  <si>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</si>
  <si>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</si>
  <si>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</si>
  <si>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</si>
  <si>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</si>
  <si>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</si>
  <si>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</si>
  <si>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</si>
  <si>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</si>
  <si>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</si>
  <si>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</si>
  <si>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</si>
  <si>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</si>
  <si>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</si>
  <si>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</si>
  <si>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</si>
  <si>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</si>
  <si>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</si>
  <si>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</si>
  <si>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</si>
  <si>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</si>
  <si>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</si>
  <si>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</si>
  <si>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</si>
  <si>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</si>
  <si>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</si>
  <si>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</si>
  <si>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</si>
  <si>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</si>
  <si>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</si>
  <si>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</si>
  <si>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</si>
  <si>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</si>
  <si>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</si>
  <si>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</si>
  <si>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</si>
  <si>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</si>
  <si>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</si>
  <si>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</si>
  <si>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</si>
  <si>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</si>
  <si>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</si>
  <si>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</si>
  <si>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</si>
  <si>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</si>
  <si>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</si>
  <si>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</si>
  <si>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</si>
  <si>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</si>
  <si>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</si>
  <si>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</si>
  <si>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</si>
  <si>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</si>
  <si>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</si>
  <si>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</si>
  <si>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</si>
  <si>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</si>
  <si>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</si>
  <si>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</si>
  <si>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</si>
  <si>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</si>
  <si>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</si>
  <si>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</si>
  <si>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</si>
  <si>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</si>
  <si>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</si>
  <si>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</si>
  <si>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</si>
  <si>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</si>
  <si>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</si>
  <si>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</si>
  <si>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</si>
  <si>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</si>
  <si>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</si>
  <si>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</si>
  <si>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</si>
  <si>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</si>
  <si>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</si>
  <si>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</si>
  <si>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</si>
  <si>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</si>
  <si>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</si>
  <si>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</si>
  <si>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</si>
  <si>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</si>
  <si>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</si>
  <si>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</si>
  <si>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</si>
  <si>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</si>
  <si>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</si>
  <si>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</si>
  <si>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</si>
  <si>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</si>
  <si>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</si>
  <si>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</si>
  <si>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</si>
  <si>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</si>
  <si>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</si>
  <si>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</si>
  <si>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</si>
  <si>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</si>
  <si>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</si>
  <si>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</si>
  <si>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</si>
  <si>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</si>
  <si>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</si>
  <si>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</si>
  <si>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</si>
  <si>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</si>
  <si>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</si>
  <si>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</si>
  <si>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</si>
  <si>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</si>
  <si>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</si>
  <si>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</si>
  <si>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</si>
  <si>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</si>
  <si>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</si>
  <si>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</si>
  <si>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</si>
  <si>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</si>
  <si>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</si>
  <si>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</si>
  <si>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</si>
  <si>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</si>
  <si>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</si>
  <si>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</si>
  <si>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</si>
  <si>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</si>
  <si>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</si>
  <si>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</si>
  <si>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</si>
  <si>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</si>
  <si>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</si>
  <si>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</si>
  <si>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</si>
  <si>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</si>
  <si>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</si>
  <si>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</si>
  <si>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</si>
  <si>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</si>
  <si>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</si>
  <si>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</si>
  <si>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</si>
  <si>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</si>
  <si>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</si>
  <si>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</si>
  <si>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</si>
  <si>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</si>
  <si>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</si>
  <si>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</si>
  <si>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</si>
  <si>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</si>
  <si>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</si>
  <si>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</si>
  <si>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</si>
  <si>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</si>
  <si>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</si>
  <si>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</si>
  <si>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</si>
  <si>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</si>
  <si>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</si>
  <si>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</si>
  <si>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</si>
  <si>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</si>
  <si>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</si>
  <si>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</si>
  <si>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</si>
  <si>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</si>
  <si>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</si>
  <si>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</si>
  <si>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</si>
  <si>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</si>
  <si>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</si>
  <si>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</si>
  <si>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</si>
  <si>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</si>
  <si>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</si>
  <si>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</si>
  <si>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</si>
  <si>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</si>
  <si>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</si>
  <si>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</si>
  <si>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</si>
  <si>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</si>
  <si>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</si>
  <si>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</si>
  <si>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</si>
  <si>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</si>
  <si>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</si>
  <si>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</si>
  <si>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</si>
  <si>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</si>
  <si>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</si>
  <si>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</si>
  <si>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</si>
  <si>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</si>
  <si>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</si>
  <si>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</si>
  <si>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</si>
  <si>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</si>
  <si>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</si>
  <si>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</si>
  <si>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</si>
  <si>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</si>
  <si>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</si>
  <si>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</si>
  <si>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</si>
  <si>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</si>
  <si>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</si>
  <si>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</si>
  <si>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</si>
  <si>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</si>
  <si>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</si>
  <si>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</si>
  <si>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</si>
  <si>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</si>
  <si>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</si>
  <si>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</si>
  <si>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</si>
  <si>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</si>
  <si>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</si>
  <si>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</si>
  <si>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</si>
  <si>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</si>
  <si>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</si>
  <si>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</si>
  <si>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</si>
  <si>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</si>
  <si>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</si>
  <si>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</si>
  <si>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</si>
  <si>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</si>
  <si>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</si>
  <si>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</si>
  <si>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</si>
  <si>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</si>
  <si>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</si>
  <si>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</si>
  <si>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</si>
  <si>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</si>
  <si>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</si>
  <si>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</si>
  <si>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</si>
  <si>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</si>
  <si>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</si>
  <si>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</si>
  <si>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</si>
  <si>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</si>
  <si>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</si>
  <si>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</si>
  <si>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</si>
  <si>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</si>
  <si>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</si>
  <si>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</si>
  <si>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</si>
  <si>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</si>
  <si>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</si>
  <si>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</si>
  <si>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</si>
  <si>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</si>
  <si>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</si>
  <si>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</si>
  <si>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</si>
  <si>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</si>
  <si>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</si>
  <si>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</si>
  <si>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</si>
  <si>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</si>
  <si>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</si>
  <si>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</si>
  <si>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</si>
  <si>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</si>
  <si>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</si>
  <si>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</si>
  <si>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</si>
  <si>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</si>
  <si>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</si>
  <si>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</si>
  <si>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</si>
  <si>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</si>
  <si>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</si>
  <si>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</si>
  <si>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</si>
  <si>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</si>
  <si>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</si>
  <si>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</si>
  <si>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</si>
  <si>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</si>
  <si>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</si>
  <si>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</si>
  <si>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</si>
  <si>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</si>
  <si>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</si>
  <si>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</si>
  <si>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</si>
  <si>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</si>
  <si>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</si>
  <si>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</si>
  <si>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</si>
  <si>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</si>
  <si>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</si>
  <si>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</si>
  <si>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</si>
  <si>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</si>
  <si>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</si>
  <si>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</si>
  <si>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</si>
  <si>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</si>
  <si>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</si>
  <si>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</si>
  <si>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</si>
  <si>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</si>
  <si>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</si>
  <si>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</si>
  <si>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</si>
  <si>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</si>
  <si>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</si>
  <si>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</si>
  <si>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</si>
  <si>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</si>
  <si>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</si>
  <si>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</si>
  <si>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</si>
  <si>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</si>
  <si>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</si>
  <si>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</si>
  <si>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</si>
  <si>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</si>
  <si>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</si>
  <si>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</si>
  <si>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</si>
  <si>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</si>
  <si>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</si>
  <si>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</si>
  <si>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</si>
  <si>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</si>
  <si>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</si>
  <si>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</si>
  <si>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</si>
  <si>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</si>
  <si>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</si>
  <si>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</si>
  <si>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</si>
  <si>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</si>
  <si>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</si>
  <si>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</si>
  <si>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</si>
  <si>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</si>
  <si>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</si>
  <si>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</si>
  <si>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</si>
  <si>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</si>
  <si>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</si>
  <si>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</si>
  <si>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</si>
  <si>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</si>
  <si>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</si>
  <si>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</si>
  <si>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</si>
  <si>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</si>
  <si>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</si>
  <si>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</si>
  <si>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</si>
  <si>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</si>
  <si>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</si>
  <si>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</si>
  <si>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</si>
  <si>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</si>
  <si>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</si>
  <si>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</si>
  <si>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</si>
  <si>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</si>
  <si>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</si>
  <si>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</si>
  <si>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</si>
  <si>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</si>
  <si>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</si>
  <si>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</si>
  <si>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</si>
  <si>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</si>
  <si>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</si>
  <si>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</si>
  <si>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</si>
  <si>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</si>
  <si>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</si>
  <si>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</si>
  <si>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</si>
  <si>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</si>
  <si>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</si>
  <si>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</si>
  <si>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</si>
  <si>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</si>
  <si>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</si>
  <si>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</si>
  <si>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</si>
  <si>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</si>
  <si>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</si>
  <si>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</si>
  <si>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</si>
  <si>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</si>
  <si>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</si>
  <si>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</si>
  <si>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</si>
  <si>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</si>
  <si>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</si>
  <si>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</si>
  <si>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</si>
  <si>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</si>
  <si>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</si>
  <si>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</si>
  <si>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</si>
  <si>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</si>
  <si>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</si>
  <si>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</si>
  <si>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</si>
  <si>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</si>
  <si>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</si>
  <si>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</si>
  <si>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</si>
  <si>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</si>
  <si>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</si>
  <si>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</si>
  <si>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</si>
  <si>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</si>
  <si>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</si>
  <si>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</si>
  <si>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</si>
  <si>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</si>
  <si>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</si>
  <si>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</si>
  <si>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</si>
  <si>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</si>
  <si>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</si>
  <si>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</si>
  <si>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</si>
  <si>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</si>
  <si>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</si>
  <si>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</si>
  <si>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</si>
  <si>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</si>
  <si>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</si>
  <si>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</si>
  <si>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</si>
  <si>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</si>
  <si>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</si>
  <si>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</si>
  <si>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</si>
  <si>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</si>
  <si>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</si>
  <si>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</si>
  <si>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</si>
  <si>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</si>
  <si>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</si>
  <si>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</si>
  <si>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</si>
  <si>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</si>
  <si>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</si>
  <si>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</si>
  <si>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</si>
  <si>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</si>
  <si>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</si>
  <si>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</si>
  <si>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</si>
  <si>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</si>
  <si>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</si>
  <si>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</si>
  <si>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</si>
  <si>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</si>
  <si>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</si>
  <si>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</si>
  <si>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</si>
  <si>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</si>
  <si>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</si>
  <si>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</si>
  <si>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</si>
  <si>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</si>
  <si>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</si>
  <si>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</si>
  <si>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</si>
  <si>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</si>
  <si>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</si>
  <si>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</si>
  <si>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</si>
  <si>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</si>
  <si>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</si>
  <si>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</si>
  <si>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</si>
  <si>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</si>
  <si>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</si>
  <si>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</si>
  <si>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</si>
  <si>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</si>
  <si>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</si>
  <si>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</si>
  <si>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</si>
  <si>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</si>
  <si>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</si>
  <si>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</si>
  <si>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</si>
  <si>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</si>
  <si>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</si>
  <si>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</si>
  <si>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</si>
  <si>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</si>
  <si>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</si>
  <si>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</si>
  <si>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</si>
  <si>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</si>
  <si>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</si>
  <si>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</si>
  <si>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</si>
  <si>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</si>
  <si>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</si>
  <si>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</si>
  <si>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</si>
  <si>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</si>
  <si>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</si>
  <si>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</si>
  <si>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</si>
  <si>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</si>
  <si>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</si>
  <si>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</si>
  <si>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</si>
  <si>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</si>
  <si>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</si>
  <si>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</si>
  <si>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</si>
  <si>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</si>
  <si>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</si>
  <si>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</si>
  <si>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</si>
  <si>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</si>
  <si>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</si>
  <si>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</si>
  <si>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</si>
  <si>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</si>
  <si>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</si>
  <si>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</si>
  <si>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</si>
  <si>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</si>
  <si>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</si>
  <si>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</si>
  <si>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</si>
  <si>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</si>
  <si>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</si>
  <si>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</si>
  <si>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</si>
  <si>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</si>
  <si>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</si>
  <si>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</si>
  <si>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</si>
  <si>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</si>
  <si>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</si>
  <si>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</si>
  <si>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</si>
  <si>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</si>
  <si>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</si>
  <si>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</si>
  <si>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</si>
  <si>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</si>
  <si>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</si>
  <si>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</si>
  <si>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</si>
  <si>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</si>
  <si>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</si>
  <si>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</si>
  <si>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</si>
  <si>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</si>
  <si>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</si>
  <si>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</si>
  <si>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</si>
  <si>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</si>
  <si>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</si>
  <si>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</si>
  <si>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</si>
  <si>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</si>
  <si>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</si>
  <si>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</si>
  <si>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</si>
  <si>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</si>
  <si>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</si>
  <si>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</si>
  <si>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</si>
  <si>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</si>
  <si>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</si>
  <si>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</si>
  <si>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</si>
  <si>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</si>
  <si>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</si>
  <si>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</si>
  <si>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</si>
  <si>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</si>
  <si>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</si>
  <si>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</si>
  <si>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</si>
  <si>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</si>
  <si>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</si>
  <si>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</si>
  <si>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</si>
  <si>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</si>
  <si>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</si>
  <si>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</si>
  <si>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</si>
  <si>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</si>
  <si>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</si>
  <si>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</si>
  <si>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</si>
  <si>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</si>
  <si>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</si>
  <si>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</si>
  <si>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</si>
  <si>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</si>
  <si>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</si>
  <si>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</si>
  <si>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</si>
  <si>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</si>
  <si>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</si>
  <si>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</si>
  <si>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</si>
  <si>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</si>
  <si>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</si>
  <si>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</si>
  <si>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</si>
  <si>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</si>
  <si>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</si>
  <si>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</si>
  <si>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</si>
  <si>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</si>
  <si>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</si>
  <si>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</si>
  <si>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</si>
  <si>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</si>
  <si>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</si>
  <si>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</si>
  <si>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</si>
  <si>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</si>
  <si>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</si>
  <si>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</si>
  <si>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</si>
  <si>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</si>
  <si>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</si>
  <si>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</si>
  <si>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</si>
  <si>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</si>
  <si>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</si>
  <si>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</si>
  <si>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</si>
  <si>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</si>
  <si>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</si>
  <si>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</si>
  <si>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</si>
  <si>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</si>
  <si>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</si>
  <si>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</si>
  <si>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</si>
  <si>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</si>
  <si>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</si>
  <si>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</si>
  <si>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</si>
  <si>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</si>
  <si>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</si>
  <si>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</si>
  <si>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</si>
  <si>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</si>
  <si>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</si>
  <si>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</si>
  <si>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</si>
  <si>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</si>
  <si>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</si>
  <si>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</si>
  <si>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</si>
  <si>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</si>
  <si>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</si>
  <si>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</si>
  <si>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</si>
  <si>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</si>
  <si>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</si>
  <si>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</si>
  <si>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</si>
  <si>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</si>
  <si>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</si>
  <si>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</si>
  <si>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</si>
  <si>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</si>
  <si>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</si>
  <si>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</si>
  <si>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</si>
  <si>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</si>
  <si>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</si>
  <si>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</si>
  <si>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</si>
  <si>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</si>
  <si>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</si>
  <si>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</si>
  <si>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</si>
  <si>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</si>
  <si>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</si>
  <si>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</si>
  <si>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</si>
  <si>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</si>
  <si>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</si>
  <si>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</si>
  <si>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</si>
  <si>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</si>
  <si>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</si>
  <si>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</si>
  <si>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</si>
  <si>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</si>
  <si>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</si>
  <si>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</si>
  <si>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</si>
  <si>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</si>
  <si>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</si>
  <si>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</si>
  <si>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</si>
  <si>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</si>
  <si>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</si>
  <si>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</si>
  <si>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</si>
  <si>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</si>
  <si>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</si>
  <si>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</si>
  <si>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</si>
  <si>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</si>
  <si>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</si>
  <si>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</si>
  <si>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</si>
  <si>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</si>
  <si>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</si>
  <si>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</si>
  <si>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</si>
  <si>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</si>
  <si>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</si>
  <si>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</si>
  <si>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</si>
  <si>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</si>
  <si>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</si>
  <si>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</si>
  <si>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</si>
  <si>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</si>
  <si>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</si>
  <si>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</si>
  <si>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</si>
  <si>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</si>
  <si>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</si>
  <si>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</si>
  <si>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</si>
  <si>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</si>
  <si>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</si>
  <si>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</si>
  <si>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</si>
  <si>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</si>
  <si>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</si>
  <si>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</si>
  <si>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</si>
  <si>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</si>
  <si>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</si>
  <si>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</si>
  <si>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</si>
  <si>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</si>
  <si>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</si>
  <si>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</si>
  <si>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</si>
  <si>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</si>
  <si>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</si>
  <si>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</si>
  <si>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</si>
  <si>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</si>
  <si>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</si>
  <si>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</si>
  <si>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</si>
  <si>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</si>
  <si>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</si>
  <si>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</si>
  <si>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</si>
  <si>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</si>
  <si>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</si>
  <si>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</si>
  <si>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</si>
  <si>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</si>
  <si>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</si>
  <si>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</si>
  <si>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</si>
  <si>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</si>
  <si>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</si>
  <si>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</si>
  <si>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</si>
  <si>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</si>
  <si>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</si>
  <si>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</si>
  <si>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</si>
  <si>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</si>
  <si>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</si>
  <si>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</si>
  <si>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</si>
  <si>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</si>
  <si>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</si>
  <si>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</si>
  <si>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</si>
  <si>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</si>
  <si>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</si>
  <si>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</si>
  <si>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</si>
  <si>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</si>
  <si>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</si>
  <si>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</si>
  <si>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</si>
  <si>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</si>
  <si>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</si>
  <si>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</si>
  <si>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</si>
  <si>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</si>
  <si>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</si>
  <si>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</si>
  <si>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</si>
  <si>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</si>
  <si>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</si>
  <si>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</si>
  <si>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</si>
  <si>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</si>
  <si>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</si>
  <si>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</si>
  <si>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</si>
  <si>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</si>
  <si>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</si>
  <si>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</si>
  <si>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</si>
  <si>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</si>
  <si>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</si>
  <si>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</si>
  <si>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</si>
  <si>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</si>
  <si>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</si>
  <si>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</si>
  <si>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</si>
  <si>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</si>
  <si>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</si>
  <si>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</si>
  <si>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</si>
  <si>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</si>
  <si>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</si>
  <si>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</si>
  <si>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</si>
  <si>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</si>
  <si>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</si>
  <si>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</si>
  <si>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</si>
  <si>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</si>
  <si>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</si>
  <si>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</si>
  <si>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</si>
  <si>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</si>
  <si>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</si>
  <si>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</si>
  <si>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</si>
  <si>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</si>
  <si>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</si>
  <si>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</si>
  <si>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</si>
  <si>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</si>
  <si>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</si>
  <si>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</si>
  <si>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</si>
  <si>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</si>
  <si>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</si>
  <si>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</si>
  <si>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</si>
  <si>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</si>
  <si>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</si>
  <si>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</si>
  <si>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</si>
  <si>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</si>
  <si>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</si>
  <si>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</si>
  <si>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</si>
  <si>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</si>
  <si>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</si>
  <si>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</si>
  <si>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</si>
  <si>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</si>
  <si>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</si>
  <si>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</si>
  <si>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</si>
  <si>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</si>
  <si>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</si>
  <si>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</si>
  <si>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</si>
  <si>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</si>
  <si>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</si>
  <si>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</si>
  <si>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</si>
  <si>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</si>
  <si>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</si>
  <si>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</si>
  <si>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</si>
  <si>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</si>
  <si>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</si>
  <si>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</si>
  <si>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</si>
  <si>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</si>
  <si>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</si>
  <si>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</si>
  <si>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</si>
  <si>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</si>
  <si>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</si>
  <si>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</si>
  <si>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</si>
  <si>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</si>
  <si>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</si>
  <si>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</si>
  <si>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</si>
  <si>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</si>
  <si>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</si>
  <si>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</si>
  <si>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</si>
  <si>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</si>
  <si>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</si>
  <si>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</si>
  <si>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</si>
  <si>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</si>
  <si>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</si>
  <si>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</si>
  <si>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</si>
  <si>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</si>
  <si>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</si>
  <si>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</si>
  <si>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</si>
  <si>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</si>
  <si>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</si>
  <si>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</si>
  <si>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</si>
  <si>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</si>
  <si>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</si>
  <si>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</si>
  <si>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</si>
  <si>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</si>
  <si>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</si>
  <si>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</si>
  <si>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</si>
  <si>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</si>
  <si>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</si>
  <si>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</si>
  <si>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</si>
  <si>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</si>
  <si>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</si>
  <si>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</si>
  <si>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</si>
  <si>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</si>
  <si>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</si>
  <si>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</si>
  <si>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</si>
  <si>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</si>
  <si>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</si>
  <si>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</si>
  <si>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</si>
  <si>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</si>
  <si>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</si>
  <si>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</si>
  <si>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</si>
  <si>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</si>
  <si>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</si>
  <si>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</si>
  <si>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</si>
  <si>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</si>
  <si>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</si>
  <si>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</si>
  <si>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</si>
  <si>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</si>
  <si>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</si>
  <si>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</si>
  <si>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</si>
  <si>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</si>
  <si>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</si>
  <si>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</si>
  <si>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</si>
  <si>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</si>
  <si>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</si>
  <si>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</si>
  <si>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</si>
  <si>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</si>
  <si>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</si>
  <si>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</si>
  <si>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</si>
  <si>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</si>
  <si>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</si>
  <si>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</si>
  <si>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</si>
  <si>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</si>
  <si>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</si>
  <si>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</si>
  <si>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</si>
  <si>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</si>
  <si>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</si>
  <si>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</si>
  <si>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</si>
  <si>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</si>
  <si>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</si>
  <si>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</si>
  <si>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</si>
  <si>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</si>
  <si>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</si>
  <si>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</si>
  <si>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</si>
  <si>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</si>
  <si>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</si>
  <si>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</si>
  <si>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</si>
  <si>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</si>
  <si>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</si>
  <si>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</si>
  <si>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</si>
  <si>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</si>
  <si>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</si>
  <si>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</si>
  <si>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</si>
  <si>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</si>
  <si>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</si>
  <si>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</si>
  <si>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</si>
  <si>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</si>
  <si>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</si>
  <si>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</si>
  <si>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</si>
  <si>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</si>
  <si>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</si>
  <si>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</si>
  <si>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</si>
  <si>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</si>
  <si>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</si>
  <si>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</si>
  <si>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</si>
  <si>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</si>
  <si>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</si>
  <si>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</si>
  <si>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</si>
  <si>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</si>
  <si>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</si>
  <si>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</si>
  <si>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</si>
  <si>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</si>
  <si>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</si>
  <si>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</si>
  <si>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</si>
  <si>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</si>
  <si>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</si>
  <si>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</si>
  <si>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</si>
  <si>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</si>
  <si>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</si>
  <si>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</si>
  <si>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</si>
  <si>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</si>
  <si>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</si>
  <si>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</si>
  <si>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</si>
  <si>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</si>
  <si>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</si>
  <si>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</si>
  <si>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</si>
  <si>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</si>
  <si>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</si>
  <si>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</si>
  <si>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</si>
  <si>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</si>
  <si>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</si>
  <si>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</si>
  <si>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</si>
  <si>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</si>
  <si>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</si>
  <si>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</si>
  <si>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</si>
  <si>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</si>
  <si>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</si>
  <si>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</si>
  <si>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</si>
  <si>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</si>
  <si>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</si>
  <si>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</si>
  <si>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</si>
  <si>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</si>
  <si>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</si>
  <si>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</si>
  <si>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</si>
  <si>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</si>
  <si>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</si>
  <si>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</si>
  <si>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</si>
  <si>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</si>
  <si>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</si>
  <si>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</si>
  <si>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</si>
  <si>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</si>
  <si>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</si>
  <si>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</si>
  <si>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</si>
  <si>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</si>
  <si>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</si>
  <si>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</si>
  <si>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</si>
  <si>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</si>
  <si>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</si>
  <si>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</si>
  <si>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</si>
  <si>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</si>
  <si>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</si>
  <si>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</si>
  <si>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</si>
  <si>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</si>
  <si>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</si>
  <si>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</si>
  <si>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</si>
  <si>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</si>
  <si>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</si>
  <si>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</si>
  <si>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</si>
  <si>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</si>
  <si>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</si>
  <si>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</si>
  <si>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</si>
  <si>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</si>
  <si>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</si>
  <si>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</si>
  <si>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</si>
  <si>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</si>
  <si>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</si>
  <si>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</si>
  <si>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</si>
  <si>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</si>
  <si>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</si>
  <si>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</si>
  <si>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</si>
  <si>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</si>
  <si>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</si>
  <si>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</si>
  <si>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</si>
  <si>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</si>
  <si>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</si>
  <si>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</si>
  <si>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</si>
  <si>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</si>
  <si>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</si>
  <si>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</si>
  <si>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</si>
  <si>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</si>
  <si>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</si>
  <si>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</si>
  <si>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</si>
  <si>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</si>
  <si>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</si>
  <si>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</si>
  <si>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</si>
  <si>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</si>
  <si>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</si>
  <si>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</si>
  <si>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</si>
  <si>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</si>
  <si>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</si>
  <si>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</si>
  <si>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</si>
  <si>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</si>
  <si>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</si>
  <si>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</si>
  <si>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</si>
  <si>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</si>
  <si>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</si>
  <si>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</si>
  <si>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</si>
  <si>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</si>
  <si>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</si>
  <si>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</si>
  <si>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</si>
  <si>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</si>
  <si>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</si>
  <si>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</si>
  <si>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</si>
  <si>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</si>
  <si>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</si>
  <si>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</si>
  <si>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</si>
  <si>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</si>
  <si>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</si>
  <si>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</si>
  <si>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</si>
  <si>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</si>
  <si>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</si>
  <si>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</si>
  <si>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</si>
  <si>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</si>
  <si>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</si>
  <si>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</si>
  <si>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</si>
  <si>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</si>
  <si>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</si>
  <si>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</si>
  <si>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</si>
  <si>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</si>
  <si>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</si>
  <si>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</si>
  <si>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</si>
  <si>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</si>
  <si>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</si>
  <si>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</si>
  <si>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</si>
  <si>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</si>
  <si>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</si>
  <si>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</si>
  <si>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</si>
  <si>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</si>
  <si>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</si>
  <si>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</si>
  <si>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</si>
  <si>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</si>
  <si>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</si>
  <si>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</si>
  <si>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</si>
  <si>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</si>
  <si>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</si>
  <si>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</si>
  <si>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</si>
  <si>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</si>
  <si>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</si>
  <si>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</si>
  <si>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</si>
  <si>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</si>
  <si>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</si>
  <si>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</si>
  <si>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</si>
  <si>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</si>
  <si>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</si>
  <si>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</si>
  <si>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</si>
  <si>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</si>
  <si>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</si>
  <si>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</si>
  <si>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</si>
  <si>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</si>
  <si>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</si>
  <si>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</si>
  <si>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</si>
  <si>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</si>
  <si>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</si>
  <si>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</si>
  <si>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</si>
  <si>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</si>
  <si>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</si>
  <si>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</si>
  <si>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</si>
  <si>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</si>
  <si>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</si>
  <si>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</si>
  <si>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</si>
  <si>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</si>
  <si>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</si>
  <si>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</si>
  <si>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</si>
  <si>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</si>
  <si>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</si>
  <si>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</si>
  <si>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</si>
  <si>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</si>
  <si>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</si>
  <si>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</si>
  <si>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</si>
  <si>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</si>
  <si>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</si>
  <si>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</si>
  <si>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</si>
  <si>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</si>
  <si>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</si>
  <si>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</si>
  <si>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</si>
  <si>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</si>
  <si>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</si>
  <si>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</si>
  <si>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</si>
  <si>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</si>
  <si>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</si>
  <si>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</si>
  <si>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</si>
  <si>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</si>
  <si>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</si>
  <si>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</si>
  <si>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</si>
  <si>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</si>
  <si>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</si>
  <si>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</si>
  <si>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</si>
  <si>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</si>
  <si>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</si>
  <si>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</si>
  <si>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</si>
  <si>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</si>
  <si>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</si>
  <si>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</si>
  <si>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</si>
  <si>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</si>
  <si>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</si>
  <si>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</si>
  <si>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</si>
  <si>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</si>
  <si>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</si>
  <si>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</si>
  <si>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</si>
  <si>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</si>
  <si>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</si>
  <si>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</si>
  <si>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</si>
  <si>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</si>
  <si>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</si>
  <si>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</si>
  <si>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</si>
  <si>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</si>
  <si>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</si>
  <si>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</si>
  <si>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</si>
  <si>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</si>
  <si>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</si>
  <si>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</si>
  <si>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</si>
  <si>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</si>
  <si>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</si>
  <si>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</si>
  <si>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</si>
  <si>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</si>
  <si>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</si>
  <si>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</si>
  <si>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</si>
  <si>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</si>
  <si>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</si>
  <si>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</si>
  <si>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</si>
  <si>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</si>
  <si>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</si>
  <si>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</si>
  <si>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</si>
  <si>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</si>
  <si>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</si>
  <si>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</si>
  <si>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</si>
  <si>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</si>
  <si>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</si>
  <si>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</si>
  <si>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</si>
  <si>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</si>
  <si>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</si>
  <si>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</si>
  <si>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</si>
  <si>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</si>
  <si>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</si>
  <si>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</si>
  <si>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</si>
  <si>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</si>
  <si>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</si>
  <si>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</si>
  <si>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</si>
  <si>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</si>
  <si>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</si>
  <si>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</si>
  <si>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</si>
  <si>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</si>
  <si>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</si>
  <si>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</si>
  <si>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</si>
  <si>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</si>
  <si>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</si>
  <si>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</si>
  <si>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</si>
  <si>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</si>
  <si>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</si>
  <si>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</si>
  <si>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</si>
  <si>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</si>
  <si>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</si>
  <si>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</si>
  <si>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</si>
  <si>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</si>
  <si>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</si>
  <si>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</si>
  <si>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</si>
  <si>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</si>
  <si>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</si>
  <si>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</si>
  <si>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</si>
  <si>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</si>
  <si>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</si>
  <si>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</si>
  <si>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</si>
  <si>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</si>
  <si>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</si>
  <si>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</si>
  <si>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</si>
  <si>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</si>
  <si>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</si>
  <si>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</si>
  <si>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</si>
  <si>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</si>
  <si>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</si>
  <si>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</si>
  <si>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</si>
  <si>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</si>
  <si>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</si>
  <si>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</si>
  <si>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</si>
  <si>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</si>
  <si>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</si>
  <si>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</si>
  <si>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</si>
  <si>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</si>
  <si>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</si>
  <si>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</si>
  <si>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</si>
  <si>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</si>
  <si>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</si>
  <si>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</si>
  <si>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</si>
  <si>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</si>
  <si>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</si>
  <si>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</si>
  <si>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</si>
  <si>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</si>
  <si>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</si>
  <si>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</si>
  <si>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</si>
  <si>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</si>
  <si>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</si>
  <si>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</si>
  <si>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</si>
  <si>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</si>
  <si>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</si>
  <si>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</si>
  <si>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</si>
  <si>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</si>
  <si>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</si>
  <si>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</si>
  <si>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</si>
  <si>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</si>
  <si>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</si>
  <si>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</si>
  <si>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</si>
  <si>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</si>
  <si>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</si>
  <si>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</si>
  <si>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</si>
  <si>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</si>
  <si>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</si>
  <si>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</si>
  <si>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</si>
  <si>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</si>
  <si>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</si>
  <si>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</si>
  <si>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</si>
  <si>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</si>
  <si>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</si>
  <si>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</si>
  <si>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</si>
  <si>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</si>
  <si>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</si>
  <si>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</si>
  <si>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</si>
  <si>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</si>
  <si>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</si>
  <si>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</si>
  <si>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</si>
  <si>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</si>
  <si>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</si>
  <si>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</si>
  <si>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</si>
  <si>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</si>
  <si>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</si>
  <si>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</si>
  <si>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</si>
  <si>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</si>
  <si>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</si>
  <si>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</si>
  <si>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</si>
  <si>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</si>
  <si>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</si>
  <si>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</si>
  <si>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</si>
  <si>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</si>
  <si>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</si>
  <si>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</si>
  <si>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</si>
  <si>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</si>
  <si>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</si>
  <si>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</si>
  <si>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</si>
  <si>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</si>
  <si>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</si>
  <si>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</si>
  <si>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</si>
  <si>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</si>
  <si>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</si>
  <si>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</si>
  <si>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</si>
  <si>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</si>
  <si>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</si>
  <si>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</si>
  <si>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</si>
  <si>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</si>
  <si>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</si>
  <si>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</si>
  <si>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</si>
  <si>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</si>
  <si>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</si>
  <si>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</si>
  <si>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</si>
  <si>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</si>
  <si>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</si>
  <si>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</si>
  <si>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</si>
  <si>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</si>
  <si>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</si>
  <si>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</si>
  <si>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</si>
  <si>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</si>
  <si>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</si>
  <si>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</si>
  <si>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</si>
  <si>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</si>
  <si>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</si>
  <si>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</si>
  <si>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</si>
  <si>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</si>
  <si>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</si>
  <si>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</si>
  <si>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</si>
  <si>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</si>
  <si>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</si>
  <si>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</si>
  <si>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</si>
  <si>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</si>
  <si>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</si>
  <si>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</si>
  <si>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</si>
  <si>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</si>
  <si>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</si>
  <si>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</si>
  <si>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</si>
  <si>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</si>
  <si>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</si>
  <si>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</si>
  <si>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</si>
  <si>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</si>
  <si>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</si>
  <si>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</si>
  <si>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</si>
  <si>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</si>
  <si>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</si>
  <si>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</si>
  <si>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</si>
  <si>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</si>
  <si>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</si>
  <si>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</si>
  <si>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</si>
  <si>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</si>
  <si>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</si>
  <si>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</si>
  <si>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</si>
  <si>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</si>
  <si>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</si>
  <si>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</si>
  <si>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</si>
  <si>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</si>
  <si>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</si>
  <si>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</si>
  <si>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</si>
  <si>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</si>
  <si>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</si>
  <si>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</si>
  <si>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</si>
  <si>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</si>
  <si>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</si>
  <si>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</si>
  <si>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</si>
  <si>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</si>
  <si>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</si>
  <si>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</si>
  <si>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</si>
  <si>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</si>
  <si>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</si>
  <si>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</si>
  <si>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</si>
  <si>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</si>
  <si>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</si>
  <si>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</si>
  <si>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</si>
  <si>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</si>
  <si>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</si>
  <si>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</si>
  <si>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</si>
  <si>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</si>
  <si>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</si>
  <si>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</si>
  <si>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</si>
  <si>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</si>
  <si>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</si>
  <si>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</si>
  <si>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</si>
  <si>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</si>
  <si>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</si>
  <si>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</si>
  <si>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</si>
  <si>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</si>
  <si>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</si>
  <si>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</si>
  <si>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</si>
  <si>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</si>
  <si>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</si>
  <si>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</si>
  <si>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</si>
  <si>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</si>
  <si>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</si>
  <si>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</si>
  <si>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</si>
  <si>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</si>
  <si>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</si>
  <si>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</si>
  <si>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</si>
  <si>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</si>
  <si>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</si>
  <si>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</si>
  <si>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</si>
  <si>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</si>
  <si>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</si>
  <si>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</si>
  <si>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</si>
  <si>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</si>
  <si>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</si>
  <si>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</si>
  <si>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</si>
  <si>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</si>
  <si>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</si>
  <si>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</si>
  <si>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</si>
  <si>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</si>
  <si>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</si>
  <si>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</si>
  <si>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</si>
  <si>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</si>
  <si>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</si>
  <si>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</si>
  <si>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</si>
  <si>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</si>
  <si>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</si>
  <si>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</si>
  <si>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</si>
  <si>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</si>
  <si>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</si>
  <si>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</si>
  <si>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</si>
  <si>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</si>
  <si>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</si>
  <si>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</si>
  <si>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</si>
  <si>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</si>
  <si>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</si>
  <si>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</si>
  <si>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</si>
  <si>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</si>
  <si>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</si>
  <si>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</si>
  <si>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</si>
  <si>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</si>
  <si>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</si>
  <si>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</si>
  <si>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</si>
  <si>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</si>
  <si>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</si>
  <si>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</si>
  <si>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</si>
  <si>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</si>
  <si>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</si>
  <si>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</si>
  <si>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</si>
  <si>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</si>
  <si>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</si>
  <si>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</si>
  <si>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</si>
  <si>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</si>
  <si>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</si>
  <si>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</si>
  <si>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</si>
  <si>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</si>
  <si>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</si>
  <si>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</si>
  <si>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</si>
  <si>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</si>
  <si>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</si>
  <si>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</si>
  <si>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</si>
  <si>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</si>
  <si>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</si>
  <si>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</si>
  <si>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</si>
  <si>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</si>
  <si>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</si>
  <si>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</si>
  <si>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</si>
  <si>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</si>
  <si>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</si>
  <si>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</si>
  <si>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</si>
  <si>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</si>
  <si>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</si>
  <si>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</si>
  <si>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</si>
  <si>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</si>
  <si>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</si>
  <si>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</si>
  <si>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</si>
  <si>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</si>
  <si>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</si>
  <si>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</si>
  <si>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</si>
  <si>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</si>
  <si>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</si>
  <si>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</si>
  <si>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</si>
  <si>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</si>
  <si>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</si>
  <si>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</si>
  <si>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</si>
  <si>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</si>
  <si>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</si>
  <si>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</si>
  <si>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</si>
  <si>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</si>
  <si>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</si>
  <si>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</si>
  <si>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</si>
  <si>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</si>
  <si>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</si>
  <si>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</si>
  <si>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</si>
  <si>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</si>
  <si>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</si>
  <si>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</si>
  <si>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</si>
  <si>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</si>
  <si>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</si>
  <si>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</si>
  <si>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</si>
  <si>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</si>
  <si>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</si>
  <si>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</si>
  <si>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</si>
  <si>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</si>
  <si>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</si>
  <si>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</si>
  <si>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</si>
  <si>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</si>
  <si>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</si>
  <si>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</si>
  <si>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</si>
  <si>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</si>
  <si>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</si>
  <si>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</si>
  <si>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</si>
  <si>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</si>
  <si>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</si>
  <si>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</si>
  <si>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</si>
  <si>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</si>
  <si>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</si>
  <si>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</si>
  <si>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</si>
  <si>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</si>
  <si>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</si>
  <si>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</si>
  <si>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</si>
  <si>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</si>
  <si>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</si>
  <si>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</si>
  <si>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</si>
  <si>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</si>
  <si>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</si>
  <si>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</si>
  <si>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</si>
  <si>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</si>
  <si>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</si>
  <si>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</si>
  <si>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</si>
  <si>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</si>
  <si>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</si>
  <si>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</si>
  <si>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</si>
  <si>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</si>
  <si>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</si>
  <si>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</si>
  <si>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</si>
  <si>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</si>
  <si>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</si>
  <si>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</si>
  <si>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</si>
  <si>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</si>
  <si>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</si>
  <si>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</si>
  <si>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</si>
  <si>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</si>
  <si>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</si>
  <si>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</si>
  <si>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</si>
  <si>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</si>
  <si>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</si>
  <si>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</si>
  <si>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</si>
  <si>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</si>
  <si>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</si>
  <si>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</si>
  <si>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</si>
  <si>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</si>
  <si>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</si>
  <si>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</si>
  <si>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</si>
  <si>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</si>
  <si>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</si>
  <si>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</si>
  <si>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</si>
  <si>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</si>
  <si>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</si>
  <si>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</si>
  <si>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</si>
  <si>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</si>
  <si>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</si>
  <si>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</si>
  <si>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</si>
  <si>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</si>
  <si>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</si>
  <si>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</si>
  <si>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</si>
  <si>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</si>
  <si>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</si>
  <si>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</si>
  <si>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</si>
  <si>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</si>
  <si>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</si>
  <si>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</si>
  <si>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</si>
  <si>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</si>
  <si>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</si>
  <si>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</si>
  <si>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</si>
  <si>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</si>
  <si>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</si>
  <si>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</si>
  <si>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</si>
  <si>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</si>
  <si>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</si>
  <si>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</si>
  <si>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</si>
  <si>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</si>
  <si>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</si>
  <si>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</si>
  <si>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</si>
  <si>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</si>
  <si>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</si>
  <si>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</si>
  <si>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</si>
  <si>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</si>
  <si>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</si>
  <si>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</si>
  <si>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</si>
  <si>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</si>
  <si>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</si>
  <si>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</si>
  <si>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</si>
  <si>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</si>
  <si>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</si>
  <si>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</si>
  <si>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</si>
  <si>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</si>
  <si>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</si>
  <si>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</si>
  <si>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</si>
  <si>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</si>
  <si>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</si>
  <si>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</si>
  <si>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</si>
  <si>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</si>
  <si>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</si>
  <si>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</si>
  <si>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</si>
  <si>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</si>
  <si>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</si>
  <si>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</si>
  <si>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</si>
  <si>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</si>
  <si>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</si>
  <si>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</si>
  <si>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</si>
  <si>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</si>
  <si>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</si>
  <si>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</si>
  <si>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</si>
  <si>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</si>
  <si>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</si>
  <si>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</si>
  <si>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</si>
  <si>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</si>
  <si>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</si>
  <si>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</si>
  <si>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</si>
  <si>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</si>
  <si>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</si>
  <si>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</si>
  <si>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</si>
  <si>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</si>
  <si>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</si>
  <si>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</si>
  <si>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</si>
  <si>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</si>
  <si>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</si>
  <si>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</si>
  <si>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</si>
  <si>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</si>
  <si>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</si>
  <si>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</si>
  <si>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</si>
  <si>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</si>
  <si>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</si>
  <si>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</si>
  <si>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</si>
  <si>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</si>
  <si>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</si>
  <si>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</si>
  <si>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</si>
  <si>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</si>
  <si>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</si>
  <si>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</si>
  <si>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</si>
  <si>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</si>
  <si>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</si>
  <si>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</si>
  <si>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</si>
  <si>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</si>
  <si>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</si>
  <si>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</si>
  <si>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</si>
  <si>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</si>
  <si>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</si>
  <si>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</si>
  <si>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</si>
  <si>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</si>
  <si>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</si>
  <si>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</si>
  <si>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</si>
  <si>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</si>
  <si>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</si>
  <si>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</si>
  <si>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</si>
  <si>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</si>
  <si>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</si>
  <si>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</si>
  <si>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</si>
  <si>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</si>
  <si>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</si>
  <si>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</si>
  <si>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</si>
  <si>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</si>
  <si>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</si>
  <si>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</si>
  <si>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</si>
  <si>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</si>
  <si>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</si>
  <si>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</si>
  <si>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</si>
  <si>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</si>
  <si>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</si>
  <si>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</si>
  <si>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</si>
  <si>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</si>
  <si>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</si>
  <si>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</si>
  <si>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</si>
  <si>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</si>
  <si>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</si>
  <si>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</si>
  <si>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</si>
  <si>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</si>
  <si>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</si>
  <si>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</si>
  <si>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</si>
  <si>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</si>
  <si>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</si>
  <si>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</si>
  <si>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</si>
  <si>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</si>
  <si>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</si>
  <si>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</si>
  <si>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</si>
  <si>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</si>
  <si>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</si>
  <si>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</si>
  <si>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</si>
  <si>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</si>
  <si>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</si>
  <si>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</si>
  <si>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</si>
  <si>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</si>
  <si>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</si>
  <si>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</si>
  <si>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</si>
  <si>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</si>
  <si>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</si>
  <si>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</si>
  <si>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</si>
  <si>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</si>
  <si>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</si>
  <si>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</si>
  <si>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</si>
  <si>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</si>
  <si>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</si>
  <si>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</si>
  <si>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</si>
  <si>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</si>
  <si>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</si>
  <si>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</si>
  <si>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</si>
  <si>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</si>
  <si>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</si>
  <si>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</si>
  <si>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</si>
  <si>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</si>
  <si>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</si>
  <si>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</si>
  <si>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</si>
  <si>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</si>
  <si>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</si>
  <si>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</si>
  <si>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</si>
  <si>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</si>
  <si>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</si>
  <si>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</si>
  <si>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</si>
  <si>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</si>
  <si>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</si>
  <si>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</si>
  <si>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</si>
  <si>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</si>
  <si>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</si>
  <si>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</si>
  <si>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</si>
  <si>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</si>
  <si>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</si>
  <si>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</si>
  <si>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</si>
  <si>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</si>
  <si>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</si>
  <si>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</si>
  <si>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</si>
  <si>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</si>
  <si>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</si>
  <si>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</si>
  <si>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</si>
  <si>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</si>
  <si>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</si>
  <si>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</si>
  <si>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</si>
  <si>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</si>
  <si>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</si>
  <si>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</si>
  <si>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</si>
  <si>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</si>
  <si>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</si>
  <si>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</si>
  <si>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</si>
  <si>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</si>
  <si>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</si>
  <si>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</si>
  <si>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</si>
  <si>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</si>
  <si>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</si>
  <si>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</si>
  <si>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</si>
  <si>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</si>
  <si>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</si>
  <si>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</si>
  <si>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</si>
  <si>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</si>
  <si>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</si>
  <si>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</si>
  <si>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</si>
  <si>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</si>
  <si>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</si>
  <si>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</si>
  <si>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</si>
  <si>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</si>
  <si>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</si>
  <si>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</si>
  <si>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</si>
  <si>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</si>
  <si>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</si>
  <si>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</si>
  <si>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</si>
  <si>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</si>
  <si>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</si>
  <si>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</si>
  <si>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</si>
  <si>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</si>
  <si>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</si>
  <si>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</si>
  <si>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</si>
  <si>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</si>
  <si>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</si>
  <si>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</si>
  <si>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</si>
  <si>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</si>
  <si>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</si>
  <si>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</si>
  <si>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</si>
  <si>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</si>
  <si>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</si>
  <si>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</si>
  <si>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</si>
  <si>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</si>
  <si>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</si>
  <si>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</si>
  <si>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</si>
  <si>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</si>
  <si>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</si>
  <si>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</si>
  <si>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</si>
  <si>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</si>
  <si>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</si>
  <si>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</si>
  <si>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</si>
  <si>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</si>
  <si>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</si>
  <si>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</si>
  <si>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</si>
  <si>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</si>
  <si>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</si>
  <si>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</si>
  <si>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</si>
  <si>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</si>
  <si>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</si>
  <si>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</si>
  <si>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</si>
  <si>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</si>
  <si>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</si>
  <si>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</si>
  <si>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</si>
  <si>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</si>
  <si>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</si>
  <si>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</si>
  <si>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</si>
  <si>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</si>
  <si>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</si>
  <si>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</si>
  <si>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</si>
  <si>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</si>
  <si>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</si>
  <si>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</si>
  <si>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</si>
  <si>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</si>
  <si>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</si>
  <si>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</si>
  <si>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</si>
  <si>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</si>
  <si>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</si>
  <si>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</si>
  <si>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</si>
  <si>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</si>
  <si>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</si>
  <si>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</si>
  <si>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</si>
  <si>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</si>
  <si>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</si>
  <si>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</si>
  <si>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</si>
  <si>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</si>
  <si>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</si>
  <si>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</si>
  <si>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</si>
  <si>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</si>
  <si>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</si>
  <si>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</si>
  <si>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</si>
  <si>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</si>
  <si>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</si>
  <si>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</si>
  <si>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</si>
  <si>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</si>
  <si>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</si>
  <si>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</si>
  <si>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</si>
  <si>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</si>
  <si>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</si>
  <si>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</si>
  <si>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</si>
  <si>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</si>
  <si>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</si>
  <si>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</si>
  <si>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</si>
  <si>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</si>
  <si>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</si>
  <si>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</si>
  <si>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</si>
  <si>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</si>
  <si>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</si>
  <si>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</si>
  <si>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</si>
  <si>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</si>
  <si>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</si>
  <si>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</si>
  <si>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</si>
  <si>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</si>
  <si>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</si>
  <si>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</si>
  <si>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</si>
  <si>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</si>
  <si>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</si>
  <si>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</si>
  <si>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</si>
  <si>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</si>
  <si>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</si>
  <si>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</si>
  <si>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</si>
  <si>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</si>
  <si>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</si>
  <si>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</si>
  <si>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</si>
  <si>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</si>
  <si>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</si>
  <si>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</si>
  <si>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</si>
  <si>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</si>
  <si>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</si>
  <si>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</si>
  <si>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</si>
  <si>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</si>
  <si>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</si>
  <si>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</si>
  <si>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</si>
  <si>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</si>
  <si>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</si>
  <si>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</si>
  <si>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</si>
  <si>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</si>
  <si>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</si>
  <si>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</si>
  <si>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</si>
  <si>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</si>
  <si>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</si>
  <si>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</si>
  <si>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</si>
  <si>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</si>
  <si>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</si>
  <si>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</si>
  <si>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</si>
  <si>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</si>
  <si>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</si>
  <si>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</si>
  <si>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</si>
  <si>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</si>
  <si>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</si>
  <si>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</si>
  <si>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</si>
  <si>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</si>
  <si>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</si>
  <si>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</si>
  <si>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</si>
  <si>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</si>
  <si>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</si>
  <si>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</si>
  <si>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</si>
  <si>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</si>
  <si>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</si>
  <si>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</si>
  <si>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</si>
  <si>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</si>
  <si>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</si>
  <si>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</si>
  <si>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</si>
  <si>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</si>
  <si>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</si>
  <si>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</si>
  <si>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</si>
  <si>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</si>
  <si>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</si>
  <si>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</si>
  <si>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</si>
  <si>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</si>
  <si>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</si>
  <si>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</si>
  <si>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</si>
  <si>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</si>
  <si>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</si>
  <si>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</si>
  <si>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</si>
  <si>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</si>
  <si>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</si>
  <si>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</si>
  <si>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</si>
  <si>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</si>
  <si>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</si>
  <si>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</si>
  <si>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</si>
  <si>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</si>
  <si>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</si>
  <si>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</si>
  <si>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</si>
  <si>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</si>
  <si>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</si>
  <si>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</si>
  <si>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</si>
  <si>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</si>
  <si>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</si>
  <si>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</si>
  <si>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</si>
  <si>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</si>
  <si>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</si>
  <si>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</si>
  <si>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</si>
  <si>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</si>
  <si>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</si>
  <si>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</si>
  <si>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</si>
  <si>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</si>
  <si>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</si>
  <si>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</si>
  <si>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</si>
  <si>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</si>
  <si>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</si>
  <si>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</si>
  <si>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</si>
  <si>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</si>
  <si>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</si>
  <si>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</si>
  <si>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</si>
  <si>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</si>
  <si>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</si>
  <si>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</si>
  <si>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</si>
  <si>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</si>
  <si>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</si>
  <si>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</si>
  <si>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</si>
  <si>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</si>
  <si>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</si>
  <si>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</si>
  <si>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</si>
  <si>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</si>
  <si>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</si>
  <si>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</si>
  <si>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</si>
  <si>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</si>
  <si>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</si>
  <si>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</si>
  <si>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</si>
  <si>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</si>
  <si>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</si>
  <si>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</si>
  <si>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</si>
  <si>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</si>
  <si>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</si>
  <si>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</si>
  <si>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</si>
  <si>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</si>
  <si>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</si>
  <si>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</si>
  <si>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</si>
  <si>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</si>
  <si>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</si>
  <si>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</si>
  <si>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</si>
  <si>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</si>
  <si>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</si>
  <si>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</si>
  <si>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</si>
  <si>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</si>
  <si>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</si>
  <si>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</si>
  <si>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</si>
  <si>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</si>
  <si>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</si>
  <si>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</si>
  <si>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</si>
  <si>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</si>
  <si>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</si>
  <si>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</si>
  <si>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</si>
  <si>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</si>
  <si>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</si>
  <si>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</si>
  <si>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</si>
  <si>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</si>
  <si>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</si>
  <si>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</si>
  <si>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</si>
  <si>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</si>
  <si>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</si>
  <si>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</si>
  <si>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</si>
  <si>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</si>
  <si>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</si>
  <si>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</si>
  <si>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</si>
  <si>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</si>
  <si>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</si>
  <si>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</si>
  <si>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</si>
  <si>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</si>
  <si>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</si>
  <si>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</si>
  <si>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</si>
  <si>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</si>
  <si>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</si>
  <si>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</si>
  <si>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</si>
  <si>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</si>
  <si>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</si>
  <si>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</si>
  <si>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</si>
  <si>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</si>
  <si>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</si>
  <si>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</si>
  <si>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</si>
  <si>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</si>
  <si>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</si>
  <si>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</si>
  <si>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</si>
  <si>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</si>
  <si>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</si>
  <si>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</si>
  <si>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</si>
  <si>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</si>
  <si>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</si>
  <si>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</si>
  <si>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</si>
  <si>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</si>
  <si>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</si>
  <si>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</si>
  <si>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</si>
  <si>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</si>
  <si>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</si>
  <si>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</si>
  <si>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</si>
  <si>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</si>
  <si>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</si>
  <si>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</si>
  <si>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</si>
  <si>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</si>
  <si>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</si>
  <si>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</si>
  <si>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</si>
  <si>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</si>
  <si>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</si>
  <si>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</si>
  <si>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</si>
  <si>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</si>
  <si>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</si>
  <si>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</si>
  <si>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</si>
  <si>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</si>
  <si>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</si>
  <si>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</si>
  <si>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</si>
  <si>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</si>
  <si>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</si>
  <si>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</si>
  <si>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</si>
  <si>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</si>
  <si>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</si>
  <si>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</si>
  <si>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</si>
  <si>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</si>
  <si>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</si>
  <si>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</si>
  <si>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</si>
  <si>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</si>
  <si>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</si>
  <si>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</si>
  <si>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</si>
  <si>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</si>
  <si>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</si>
  <si>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</si>
  <si>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</si>
  <si>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</si>
  <si>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</si>
  <si>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</si>
  <si>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</si>
  <si>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</si>
  <si>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</si>
  <si>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</si>
  <si>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</si>
  <si>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</si>
  <si>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</si>
  <si>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</si>
  <si>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</si>
  <si>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</si>
  <si>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</si>
  <si>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</si>
  <si>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</si>
  <si>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</si>
  <si>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</si>
  <si>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</si>
  <si>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</si>
  <si>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</si>
  <si>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</si>
  <si>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</si>
  <si>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</si>
  <si>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</si>
  <si>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</si>
  <si>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</si>
  <si>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</si>
  <si>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</si>
  <si>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</si>
  <si>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</si>
  <si>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</si>
  <si>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</si>
  <si>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</si>
  <si>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</si>
  <si>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</si>
  <si>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</si>
  <si>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</si>
  <si>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</si>
  <si>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</si>
  <si>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</si>
  <si>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</si>
  <si>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</si>
  <si>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</si>
  <si>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</si>
  <si>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</si>
  <si>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</si>
  <si>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</si>
  <si>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</si>
  <si>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</si>
  <si>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</si>
  <si>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</si>
  <si>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</si>
  <si>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</si>
  <si>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</si>
  <si>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</si>
  <si>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</si>
  <si>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</si>
  <si>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</si>
  <si>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</si>
  <si>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</si>
  <si>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</si>
  <si>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</si>
  <si>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</si>
  <si>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</si>
  <si>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</si>
  <si>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</si>
  <si>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</si>
  <si>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</si>
  <si>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</si>
  <si>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</si>
  <si>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</si>
  <si>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</si>
  <si>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</si>
  <si>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</si>
  <si>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</si>
  <si>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</si>
  <si>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</si>
  <si>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</si>
  <si>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</si>
  <si>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</si>
  <si>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</si>
  <si>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</si>
  <si>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</si>
  <si>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</si>
  <si>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</si>
  <si>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</si>
  <si>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</si>
  <si>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</si>
  <si>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</si>
  <si>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</si>
  <si>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</si>
  <si>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</si>
  <si>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</si>
  <si>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</si>
  <si>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</si>
  <si>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</si>
  <si>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</si>
  <si>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</si>
  <si>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</si>
  <si>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</si>
  <si>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</si>
  <si>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</si>
  <si>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</si>
  <si>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</si>
  <si>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</si>
  <si>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</si>
  <si>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</si>
  <si>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</si>
  <si>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</si>
  <si>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</si>
  <si>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</si>
  <si>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</si>
  <si>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</si>
  <si>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</si>
  <si>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</si>
  <si>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</si>
  <si>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</si>
  <si>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</si>
  <si>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</si>
  <si>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</si>
  <si>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</si>
  <si>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</si>
  <si>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</si>
  <si>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</si>
  <si>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</si>
  <si>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</si>
  <si>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</si>
  <si>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</si>
  <si>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</si>
  <si>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</si>
  <si>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</si>
  <si>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</si>
  <si>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</si>
  <si>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</si>
  <si>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</si>
  <si>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</si>
  <si>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</si>
  <si>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</si>
  <si>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</si>
  <si>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</si>
  <si>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</si>
  <si>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</si>
  <si>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</si>
  <si>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</si>
  <si>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</si>
  <si>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</si>
  <si>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</si>
  <si>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</si>
  <si>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</si>
  <si>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</si>
  <si>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</si>
  <si>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</si>
  <si>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</si>
  <si>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</si>
  <si>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</si>
  <si>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</si>
  <si>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</si>
  <si>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</si>
  <si>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</si>
  <si>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</si>
  <si>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</si>
  <si>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</si>
  <si>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</si>
  <si>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</si>
  <si>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</si>
  <si>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</si>
  <si>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</si>
  <si>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</si>
  <si>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</si>
  <si>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</si>
  <si>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</si>
  <si>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</si>
  <si>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</si>
  <si>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</si>
  <si>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</si>
  <si>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</si>
  <si>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</si>
  <si>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</si>
  <si>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</si>
  <si>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</si>
  <si>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</si>
  <si>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</si>
  <si>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</si>
  <si>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</si>
  <si>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</si>
  <si>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</si>
  <si>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</si>
  <si>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</si>
  <si>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</si>
  <si>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</si>
  <si>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</si>
  <si>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</si>
  <si>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</si>
  <si>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</si>
  <si>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</si>
  <si>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</si>
  <si>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</si>
  <si>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</si>
  <si>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</si>
  <si>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</si>
  <si>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</si>
  <si>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</si>
  <si>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</si>
  <si>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</si>
  <si>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</si>
  <si>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</si>
  <si>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</si>
  <si>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</si>
  <si>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</si>
  <si>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</si>
  <si>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</si>
  <si>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</si>
  <si>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</si>
  <si>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</si>
  <si>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</si>
  <si>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</si>
  <si>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</si>
  <si>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</si>
  <si>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</si>
  <si>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</si>
  <si>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</si>
  <si>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</si>
  <si>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</si>
  <si>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</si>
  <si>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</si>
  <si>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</si>
  <si>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</si>
  <si>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</si>
  <si>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</si>
  <si>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</si>
  <si>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</si>
  <si>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</si>
  <si>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</si>
  <si>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</si>
  <si>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</si>
  <si>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</si>
  <si>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</si>
  <si>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</si>
  <si>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</si>
  <si>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</si>
  <si>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</si>
  <si>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</si>
  <si>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</si>
  <si>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</si>
  <si>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</si>
  <si>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</si>
  <si>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</si>
  <si>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</si>
  <si>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</si>
  <si>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</si>
  <si>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</si>
  <si>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</si>
  <si>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</si>
  <si>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</si>
  <si>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</si>
  <si>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</si>
  <si>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</si>
  <si>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</si>
  <si>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</si>
  <si>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</si>
  <si>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</si>
  <si>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</si>
  <si>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</si>
  <si>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</si>
  <si>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</si>
  <si>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</si>
  <si>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</si>
  <si>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</si>
  <si>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</si>
  <si>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</si>
  <si>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</si>
  <si>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</si>
  <si>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</si>
  <si>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</si>
  <si>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</si>
  <si>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</si>
  <si>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</si>
  <si>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</si>
  <si>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</si>
  <si>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</si>
  <si>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</si>
  <si>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</si>
  <si>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</si>
  <si>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</si>
  <si>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</si>
  <si>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</si>
  <si>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</si>
  <si>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</si>
  <si>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</si>
  <si>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</si>
  <si>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</si>
  <si>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</si>
  <si>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</si>
  <si>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</si>
  <si>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</si>
  <si>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</si>
  <si>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</si>
  <si>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</si>
  <si>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</si>
  <si>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</si>
  <si>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</si>
  <si>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</si>
  <si>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</si>
  <si>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</si>
  <si>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</si>
  <si>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</si>
  <si>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</si>
  <si>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</si>
  <si>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</si>
  <si>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</si>
  <si>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</si>
  <si>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</si>
  <si>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</si>
  <si>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</si>
  <si>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</si>
  <si>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</si>
  <si>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</si>
  <si>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</si>
  <si>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</si>
  <si>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</si>
  <si>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</si>
  <si>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</si>
  <si>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</si>
  <si>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</si>
  <si>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</si>
  <si>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</si>
  <si>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</si>
  <si>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</si>
  <si>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</si>
  <si>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</si>
  <si>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</si>
  <si>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</si>
  <si>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</si>
  <si>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</si>
  <si>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</si>
  <si>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</si>
  <si>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</si>
  <si>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</si>
  <si>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</si>
  <si>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</si>
  <si>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</si>
  <si>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</si>
  <si>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</si>
  <si>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</si>
  <si>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</si>
  <si>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</si>
  <si>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</si>
  <si>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</si>
  <si>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</si>
  <si>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</si>
  <si>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</si>
  <si>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</si>
  <si>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</si>
  <si>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</si>
  <si>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</si>
  <si>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</si>
  <si>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</si>
  <si>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</si>
  <si>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</si>
  <si>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</si>
  <si>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</si>
  <si>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</si>
  <si>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</si>
  <si>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</si>
  <si>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</si>
  <si>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</si>
  <si>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</si>
  <si>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</si>
  <si>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</si>
  <si>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</si>
  <si>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</si>
  <si>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</si>
  <si>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</si>
  <si>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</si>
  <si>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</si>
  <si>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</si>
  <si>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</si>
  <si>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</si>
  <si>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</si>
  <si>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</si>
  <si>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</si>
  <si>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</si>
  <si>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</si>
  <si>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</si>
  <si>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</si>
  <si>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</si>
  <si>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</si>
  <si>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</si>
  <si>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</si>
  <si>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</si>
  <si>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</si>
  <si>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</si>
  <si>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</si>
  <si>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</si>
  <si>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</si>
  <si>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</si>
  <si>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</si>
  <si>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</si>
  <si>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</si>
  <si>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</si>
  <si>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</si>
  <si>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</si>
  <si>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</si>
  <si>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</si>
  <si>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</si>
  <si>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</si>
  <si>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</si>
  <si>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</si>
  <si>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</si>
  <si>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</si>
  <si>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</si>
  <si>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</si>
  <si>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</si>
  <si>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</si>
  <si>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</si>
  <si>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</si>
  <si>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</si>
  <si>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</si>
  <si>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</si>
  <si>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</si>
  <si>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</si>
  <si>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</si>
  <si>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</si>
  <si>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</si>
  <si>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</si>
  <si>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</si>
  <si>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</si>
  <si>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</si>
  <si>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</si>
  <si>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</si>
  <si>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</si>
  <si>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</si>
  <si>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</si>
  <si>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</si>
  <si>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</si>
  <si>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</si>
  <si>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</si>
  <si>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</si>
  <si>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</si>
  <si>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</si>
  <si>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</si>
  <si>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</si>
  <si>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</si>
  <si>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</si>
  <si>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</si>
  <si>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</si>
  <si>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</si>
  <si>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</si>
  <si>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</si>
  <si>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</si>
  <si>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</si>
  <si>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</si>
  <si>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</si>
  <si>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</si>
  <si>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</si>
  <si>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</si>
  <si>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</si>
  <si>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</si>
  <si>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</si>
  <si>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</si>
  <si>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</si>
  <si>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</si>
  <si>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</si>
  <si>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</si>
  <si>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</si>
  <si>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</si>
  <si>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</si>
  <si>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</si>
  <si>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</si>
  <si>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</si>
  <si>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</si>
  <si>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</si>
  <si>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</si>
  <si>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</si>
  <si>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</si>
  <si>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</si>
  <si>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</si>
  <si>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</si>
  <si>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</si>
  <si>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</si>
  <si>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</si>
  <si>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</si>
  <si>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</si>
  <si>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</si>
  <si>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</si>
  <si>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</si>
  <si>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</si>
  <si>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</si>
  <si>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</si>
  <si>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</si>
  <si>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</si>
  <si>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</si>
  <si>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</si>
  <si>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</si>
  <si>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</si>
  <si>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</si>
  <si>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</si>
  <si>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</si>
  <si>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</si>
  <si>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</si>
  <si>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</si>
  <si>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</si>
  <si>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</si>
  <si>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</si>
  <si>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</si>
  <si>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</si>
  <si>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</si>
  <si>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</si>
  <si>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</si>
  <si>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</si>
  <si>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</si>
  <si>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</si>
  <si>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</si>
  <si>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</si>
  <si>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</si>
  <si>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</si>
  <si>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</si>
  <si>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</si>
  <si>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</si>
  <si>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</si>
  <si>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</si>
  <si>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</si>
  <si>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</si>
  <si>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</si>
  <si>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</si>
  <si>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</si>
  <si>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</si>
  <si>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</si>
  <si>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</si>
  <si>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</si>
  <si>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</si>
  <si>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</si>
  <si>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</si>
  <si>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</si>
  <si>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</si>
  <si>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</si>
  <si>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</si>
  <si>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</si>
  <si>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</si>
  <si>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</si>
  <si>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</si>
  <si>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</si>
  <si>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</si>
  <si>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</si>
  <si>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</si>
  <si>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</si>
  <si>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</si>
  <si>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</si>
  <si>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</si>
  <si>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</si>
  <si>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</si>
  <si>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</si>
  <si>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</si>
  <si>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</si>
  <si>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</si>
  <si>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</si>
  <si>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</si>
  <si>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</si>
  <si>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</si>
  <si>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</si>
  <si>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</si>
  <si>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</si>
  <si>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</si>
  <si>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</si>
  <si>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</si>
  <si>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</si>
  <si>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</si>
  <si>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</si>
  <si>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</si>
  <si>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</si>
  <si>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</si>
  <si>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</si>
  <si>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</si>
  <si>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</si>
  <si>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</si>
  <si>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</si>
  <si>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</si>
  <si>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</si>
  <si>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</si>
  <si>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</si>
  <si>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</si>
  <si>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</si>
  <si>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</si>
  <si>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</si>
  <si>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</si>
  <si>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</si>
  <si>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</si>
  <si>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</si>
  <si>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</si>
  <si>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</si>
  <si>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</si>
  <si>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</si>
  <si>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</si>
  <si>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</si>
  <si>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</si>
  <si>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</si>
  <si>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</si>
  <si>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</si>
  <si>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</si>
  <si>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</si>
  <si>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</si>
  <si>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</si>
  <si>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</si>
  <si>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</si>
  <si>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</si>
  <si>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</si>
  <si>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</si>
  <si>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</si>
  <si>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</si>
  <si>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</si>
  <si>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</si>
  <si>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</si>
  <si>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</si>
  <si>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</si>
  <si>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</si>
  <si>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</si>
  <si>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</si>
  <si>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</si>
  <si>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</si>
  <si>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</si>
  <si>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</si>
  <si>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</si>
  <si>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</si>
  <si>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</si>
  <si>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</si>
  <si>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</si>
  <si>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</si>
  <si>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</si>
  <si>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</si>
  <si>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</si>
  <si>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</si>
  <si>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</si>
  <si>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</si>
  <si>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</si>
  <si>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</si>
  <si>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</si>
  <si>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</si>
  <si>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</si>
  <si>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</si>
  <si>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</si>
  <si>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</si>
  <si>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</si>
  <si>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</si>
  <si>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</si>
  <si>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</si>
  <si>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</si>
  <si>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</si>
  <si>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</si>
  <si>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</si>
  <si>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</si>
  <si>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</si>
  <si>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</si>
  <si>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</si>
  <si>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</si>
  <si>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</si>
  <si>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</si>
  <si>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</si>
  <si>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</si>
  <si>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</si>
  <si>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</si>
  <si>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</si>
  <si>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</si>
  <si>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</si>
  <si>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</si>
  <si>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</si>
  <si>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</si>
  <si>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</si>
  <si>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</si>
  <si>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</si>
  <si>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</si>
  <si>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</si>
  <si>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</si>
  <si>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</si>
  <si>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</si>
  <si>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</si>
  <si>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</si>
  <si>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</si>
  <si>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</si>
  <si>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</si>
  <si>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</si>
  <si>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</si>
  <si>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</si>
  <si>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</si>
  <si>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</si>
  <si>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</si>
  <si>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</si>
  <si>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</si>
  <si>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</si>
  <si>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</si>
  <si>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</si>
  <si>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</si>
  <si>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</si>
  <si>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</si>
  <si>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</si>
  <si>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</si>
  <si>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</si>
  <si>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</si>
  <si>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</si>
  <si>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</si>
  <si>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</si>
  <si>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</si>
  <si>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</si>
  <si>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</si>
  <si>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</si>
  <si>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</si>
  <si>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</si>
  <si>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</si>
  <si>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</si>
  <si>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</si>
  <si>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</si>
  <si>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</si>
  <si>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</si>
  <si>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</si>
  <si>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</si>
  <si>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</si>
  <si>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</si>
  <si>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</si>
  <si>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</si>
  <si>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</si>
  <si>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</si>
  <si>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</si>
  <si>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</si>
  <si>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</si>
  <si>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</si>
  <si>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</si>
  <si>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</si>
  <si>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</si>
  <si>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</si>
  <si>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</si>
  <si>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</si>
  <si>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</si>
  <si>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</si>
  <si>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</si>
  <si>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</si>
  <si>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</si>
  <si>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</si>
  <si>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</si>
  <si>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</si>
  <si>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</si>
  <si>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</si>
  <si>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</si>
  <si>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</si>
  <si>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</si>
  <si>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</si>
  <si>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</si>
  <si>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</si>
  <si>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</si>
  <si>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</si>
  <si>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</si>
  <si>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</si>
  <si>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</si>
  <si>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</si>
  <si>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</si>
  <si>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</si>
  <si>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</si>
  <si>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</si>
  <si>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</si>
  <si>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</si>
  <si>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</si>
  <si>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</si>
  <si>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</si>
  <si>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</si>
  <si>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</si>
  <si>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</si>
  <si>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</si>
  <si>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</si>
  <si>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</si>
  <si>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</si>
  <si>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</si>
  <si>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</si>
  <si>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</si>
  <si>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</si>
  <si>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</si>
  <si>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</si>
  <si>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</si>
  <si>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</si>
  <si>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</si>
  <si>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</si>
  <si>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</si>
  <si>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</si>
  <si>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</si>
  <si>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</si>
  <si>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</si>
  <si>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</si>
  <si>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</si>
  <si>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</si>
  <si>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</si>
  <si>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</si>
  <si>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</si>
  <si>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</si>
  <si>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</si>
  <si>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</si>
  <si>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</si>
  <si>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</si>
  <si>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</si>
  <si>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</si>
  <si>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</si>
  <si>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</si>
  <si>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</si>
  <si>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</si>
  <si>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</si>
  <si>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</si>
  <si>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</si>
  <si>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</si>
  <si>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</si>
  <si>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</si>
  <si>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</si>
  <si>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</si>
  <si>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</si>
  <si>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</si>
  <si>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</si>
  <si>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</si>
  <si>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</si>
  <si>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</si>
  <si>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</si>
  <si>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</si>
  <si>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</si>
  <si>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</si>
  <si>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</si>
  <si>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</si>
  <si>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</si>
  <si>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</si>
  <si>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</si>
  <si>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</si>
  <si>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</si>
  <si>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</si>
  <si>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</si>
  <si>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</si>
  <si>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</si>
  <si>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</si>
  <si>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</si>
  <si>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</si>
  <si>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</si>
  <si>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</si>
  <si>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</si>
  <si>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</si>
  <si>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</si>
  <si>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</si>
  <si>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</si>
  <si>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</si>
  <si>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</si>
  <si>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</si>
  <si>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</si>
  <si>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</si>
  <si>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</si>
  <si>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</si>
  <si>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</si>
  <si>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</si>
  <si>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</si>
  <si>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</si>
  <si>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</si>
  <si>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</si>
  <si>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</si>
  <si>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</si>
  <si>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</si>
  <si>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</si>
  <si>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</si>
  <si>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</si>
  <si>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</si>
  <si>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</si>
  <si>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</si>
  <si>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</si>
  <si>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</si>
  <si>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</si>
  <si>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</si>
  <si>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</si>
  <si>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</si>
  <si>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</si>
  <si>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</si>
  <si>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</si>
  <si>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</si>
  <si>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</si>
  <si>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</si>
  <si>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</si>
  <si>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</si>
  <si>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</si>
  <si>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</si>
  <si>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</si>
  <si>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</si>
  <si>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</si>
  <si>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</si>
  <si>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</si>
  <si>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</si>
  <si>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</si>
  <si>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</si>
  <si>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</si>
  <si>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</si>
  <si>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</si>
  <si>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</si>
  <si>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</si>
  <si>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</si>
  <si>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</si>
  <si>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</si>
  <si>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</si>
  <si>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</si>
  <si>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</si>
  <si>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</si>
  <si>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</si>
  <si>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</si>
  <si>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</si>
  <si>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</si>
  <si>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</si>
  <si>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</si>
  <si>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</si>
  <si>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</si>
  <si>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</si>
  <si>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</si>
  <si>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</si>
  <si>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</si>
  <si>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</si>
  <si>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</si>
  <si>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</si>
  <si>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</si>
  <si>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</si>
  <si>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</si>
  <si>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</si>
  <si>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</si>
  <si>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</si>
  <si>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</si>
  <si>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</si>
  <si>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</si>
  <si>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</si>
  <si>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</si>
  <si>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</si>
  <si>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</si>
  <si>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</si>
  <si>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</si>
  <si>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</si>
  <si>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</si>
  <si>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</si>
  <si>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</si>
  <si>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</si>
  <si>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</si>
  <si>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</si>
  <si>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</si>
  <si>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</si>
  <si>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</si>
  <si>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</si>
  <si>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</si>
  <si>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</si>
  <si>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</si>
  <si>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</si>
  <si>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</si>
  <si>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</si>
  <si>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</si>
  <si>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</si>
  <si>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</si>
  <si>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</si>
  <si>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</si>
  <si>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</si>
  <si>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</si>
  <si>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</si>
  <si>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</si>
  <si>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</si>
  <si>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</si>
  <si>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</si>
  <si>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</si>
  <si>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</si>
  <si>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</si>
  <si>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</si>
  <si>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</si>
  <si>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</si>
  <si>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</si>
  <si>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</si>
  <si>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</si>
  <si>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</si>
  <si>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</si>
  <si>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</si>
  <si>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</si>
  <si>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</si>
  <si>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</si>
  <si>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</si>
  <si>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</si>
  <si>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</si>
  <si>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</si>
  <si>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</si>
  <si>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</si>
  <si>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</si>
  <si>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</si>
  <si>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</si>
  <si>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</si>
  <si>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</si>
  <si>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</si>
  <si>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</si>
  <si>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</si>
  <si>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</si>
  <si>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</si>
  <si>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</si>
  <si>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</si>
  <si>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</si>
  <si>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</si>
  <si>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</si>
  <si>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</si>
  <si>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</si>
  <si>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</si>
  <si>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</si>
  <si>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</si>
  <si>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</si>
  <si>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</si>
  <si>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</si>
  <si>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</si>
  <si>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</si>
  <si>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</si>
  <si>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</si>
  <si>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</si>
  <si>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</si>
  <si>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</si>
  <si>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</si>
  <si>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</si>
  <si>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</si>
  <si>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</si>
  <si>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</si>
  <si>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</si>
  <si>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</si>
  <si>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</si>
  <si>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</si>
  <si>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</si>
  <si>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</si>
  <si>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</si>
  <si>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</si>
  <si>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</si>
  <si>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</si>
  <si>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</si>
  <si>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</si>
  <si>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</si>
  <si>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</si>
  <si>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</si>
  <si>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</si>
  <si>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</si>
  <si>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</si>
  <si>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</si>
  <si>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</si>
  <si>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</si>
  <si>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</si>
  <si>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</si>
  <si>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</si>
  <si>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</si>
  <si>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</si>
  <si>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</si>
  <si>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</si>
  <si>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</si>
  <si>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</si>
  <si>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</si>
  <si>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</si>
  <si>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</si>
  <si>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</si>
  <si>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</si>
  <si>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</si>
  <si>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</si>
  <si>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</si>
  <si>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</si>
  <si>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</si>
  <si>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</si>
  <si>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</si>
  <si>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</si>
  <si>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</si>
  <si>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</si>
  <si>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</si>
  <si>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</si>
  <si>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</si>
  <si>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</si>
  <si>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</si>
  <si>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</si>
  <si>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</si>
  <si>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</si>
  <si>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</si>
  <si>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</si>
  <si>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</si>
  <si>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</si>
  <si>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</si>
  <si>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</si>
  <si>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</si>
  <si>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</si>
  <si>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</si>
  <si>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</si>
  <si>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</si>
  <si>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</si>
  <si>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</si>
  <si>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</si>
  <si>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</si>
  <si>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</si>
  <si>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</si>
  <si>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</si>
  <si>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</si>
  <si>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</si>
  <si>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</si>
  <si>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</si>
  <si>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</si>
  <si>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</si>
  <si>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</si>
  <si>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</si>
  <si>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</si>
  <si>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</si>
  <si>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</si>
  <si>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</si>
  <si>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</si>
  <si>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</si>
  <si>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</si>
  <si>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</si>
  <si>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</si>
  <si>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</si>
  <si>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</si>
  <si>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</si>
  <si>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</si>
  <si>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</si>
  <si>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</si>
  <si>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</si>
  <si>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</si>
  <si>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</si>
  <si>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</si>
  <si>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</si>
  <si>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</si>
  <si>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</si>
  <si>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</si>
  <si>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</si>
  <si>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</si>
  <si>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</si>
  <si>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</si>
  <si>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</si>
  <si>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</si>
  <si>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</si>
  <si>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</si>
  <si>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</si>
  <si>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</si>
  <si>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</si>
  <si>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</si>
  <si>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</si>
  <si>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</si>
  <si>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</si>
  <si>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</si>
  <si>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</si>
  <si>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</si>
  <si>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</si>
  <si>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</si>
  <si>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</si>
  <si>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</si>
  <si>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</si>
  <si>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</si>
  <si>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</si>
  <si>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</si>
  <si>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</si>
  <si>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</si>
  <si>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</si>
  <si>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</si>
  <si>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</si>
  <si>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</si>
  <si>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</si>
  <si>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</si>
  <si>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</si>
  <si>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</si>
  <si>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</si>
  <si>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</si>
  <si>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</si>
  <si>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</si>
  <si>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</si>
  <si>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</si>
  <si>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</si>
  <si>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</si>
  <si>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</si>
  <si>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</si>
  <si>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</si>
  <si>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</si>
  <si>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</si>
  <si>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</si>
  <si>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</si>
  <si>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</si>
  <si>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</si>
  <si>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</si>
  <si>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</si>
  <si>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</si>
  <si>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</si>
  <si>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</si>
  <si>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</si>
  <si>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</si>
  <si>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</si>
  <si>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</si>
  <si>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</si>
  <si>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</si>
  <si>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</si>
  <si>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</si>
  <si>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</si>
  <si>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</si>
  <si>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</si>
  <si>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</si>
  <si>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</si>
  <si>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</si>
  <si>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</si>
  <si>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</si>
  <si>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</si>
  <si>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</si>
  <si>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</si>
  <si>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</si>
  <si>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</si>
  <si>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</si>
  <si>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</si>
  <si>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</si>
  <si>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</si>
  <si>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</si>
  <si>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</si>
  <si>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</si>
  <si>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</si>
  <si>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</si>
  <si>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</si>
  <si>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</si>
  <si>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</si>
  <si>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</si>
  <si>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</si>
  <si>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</si>
  <si>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</si>
  <si>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</si>
  <si>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</si>
  <si>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</si>
  <si>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</si>
  <si>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</si>
  <si>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</si>
  <si>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</si>
  <si>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</si>
  <si>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</si>
  <si>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</si>
  <si>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</si>
  <si>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</si>
  <si>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</si>
  <si>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</si>
  <si>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</si>
  <si>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</si>
  <si>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</si>
  <si>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</si>
  <si>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</si>
  <si>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</si>
  <si>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</si>
  <si>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</si>
  <si>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</si>
  <si>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</si>
  <si>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</si>
  <si>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</si>
  <si>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</si>
  <si>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</si>
  <si>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</si>
  <si>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</si>
  <si>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</si>
  <si>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</si>
  <si>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</si>
  <si>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</si>
  <si>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</si>
  <si>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</si>
  <si>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</si>
  <si>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</si>
  <si>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</si>
  <si>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</si>
  <si>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</si>
  <si>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</si>
  <si>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</si>
  <si>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</si>
  <si>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</si>
  <si>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</si>
  <si>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</si>
  <si>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</si>
  <si>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</si>
  <si>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</si>
  <si>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</si>
  <si>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</si>
  <si>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</si>
  <si>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</si>
  <si>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</si>
  <si>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</si>
  <si>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</si>
  <si>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</si>
  <si>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</si>
  <si>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</si>
  <si>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</si>
  <si>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</si>
  <si>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</si>
  <si>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</si>
  <si>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</si>
  <si>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</si>
  <si>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</si>
  <si>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</si>
  <si>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</si>
  <si>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</si>
  <si>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</si>
  <si>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</si>
  <si>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</si>
  <si>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</si>
  <si>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</si>
  <si>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</si>
  <si>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</si>
  <si>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</si>
  <si>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</si>
  <si>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</si>
  <si>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</si>
  <si>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</si>
  <si>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</si>
  <si>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</si>
  <si>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</si>
  <si>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</si>
  <si>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</si>
  <si>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</si>
  <si>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</si>
  <si>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</si>
  <si>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</si>
  <si>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</si>
  <si>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</si>
  <si>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</si>
  <si>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</si>
  <si>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</si>
  <si>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</si>
  <si>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</si>
  <si>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</si>
  <si>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</si>
  <si>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</si>
  <si>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</si>
  <si>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</si>
  <si>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</si>
  <si>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</si>
  <si>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</si>
  <si>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</si>
  <si>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</si>
  <si>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</si>
  <si>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</si>
  <si>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</si>
  <si>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</si>
  <si>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</si>
  <si>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</si>
  <si>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</si>
  <si>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</si>
  <si>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</si>
  <si>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</si>
  <si>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</si>
  <si>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</si>
  <si>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</si>
  <si>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</si>
  <si>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</si>
  <si>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</si>
  <si>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</si>
  <si>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</si>
  <si>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</si>
  <si>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</si>
  <si>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</si>
  <si>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</si>
  <si>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</si>
  <si>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</si>
  <si>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</si>
  <si>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</si>
  <si>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</si>
  <si>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</si>
  <si>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</si>
  <si>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</si>
  <si>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</si>
  <si>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</si>
  <si>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</si>
  <si>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</si>
  <si>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</si>
  <si>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</si>
  <si>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</si>
  <si>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</si>
  <si>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</si>
  <si>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</si>
  <si>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</si>
  <si>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</si>
  <si>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</si>
  <si>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</si>
  <si>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</si>
  <si>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</si>
  <si>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</si>
  <si>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</si>
  <si>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</si>
  <si>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</si>
  <si>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</si>
  <si>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</si>
  <si>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</si>
  <si>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</si>
  <si>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</si>
  <si>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</si>
  <si>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</si>
  <si>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</si>
  <si>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</si>
  <si>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</si>
  <si>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</si>
  <si>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</si>
  <si>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</si>
  <si>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</si>
  <si>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</si>
  <si>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</si>
  <si>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</si>
  <si>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</si>
  <si>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</si>
  <si>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</si>
  <si>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</si>
  <si>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</si>
  <si>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</si>
  <si>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</si>
  <si>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</si>
  <si>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</si>
  <si>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</si>
  <si>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</si>
  <si>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</si>
  <si>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</si>
  <si>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</si>
  <si>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</si>
  <si>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</si>
  <si>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</si>
  <si>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</si>
  <si>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</si>
  <si>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</si>
  <si>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</si>
  <si>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</si>
  <si>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</si>
  <si>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</si>
  <si>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</si>
  <si>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</si>
  <si>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</si>
  <si>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</si>
  <si>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</si>
  <si>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</si>
  <si>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</si>
  <si>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</si>
  <si>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</si>
  <si>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</si>
  <si>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</si>
  <si>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</si>
  <si>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</si>
  <si>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</si>
  <si>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</si>
  <si>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</si>
  <si>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</si>
  <si>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</si>
  <si>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</si>
  <si>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</si>
  <si>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</si>
  <si>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</si>
  <si>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</si>
  <si>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</si>
  <si>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</si>
  <si>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</si>
  <si>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</si>
  <si>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</si>
  <si>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</si>
  <si>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</si>
  <si>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</si>
  <si>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</si>
  <si>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</si>
  <si>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</si>
  <si>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</si>
  <si>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</si>
  <si>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</si>
  <si>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</si>
  <si>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</si>
  <si>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</si>
  <si>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</si>
  <si>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</si>
  <si>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</si>
  <si>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</si>
  <si>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</si>
  <si>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</si>
  <si>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</si>
  <si>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</si>
  <si>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</si>
  <si>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</si>
  <si>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</si>
  <si>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</si>
  <si>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</si>
  <si>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</si>
  <si>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</si>
  <si>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</si>
  <si>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</si>
  <si>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</si>
  <si>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</si>
  <si>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</si>
  <si>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</si>
  <si>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</si>
  <si>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</si>
  <si>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</si>
  <si>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</si>
  <si>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</si>
  <si>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</si>
  <si>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</si>
  <si>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</si>
  <si>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</si>
  <si>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</si>
  <si>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</si>
  <si>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</si>
  <si>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</si>
  <si>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</si>
  <si>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</si>
  <si>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</si>
  <si>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</si>
  <si>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</si>
  <si>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</si>
  <si>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</si>
  <si>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</si>
  <si>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</si>
  <si>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</si>
  <si>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</si>
  <si>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</si>
  <si>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</si>
  <si>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</si>
  <si>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</si>
  <si>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</si>
  <si>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</si>
  <si>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</si>
  <si>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</si>
  <si>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</si>
  <si>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</si>
  <si>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</si>
  <si>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</si>
  <si>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</si>
  <si>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</si>
  <si>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</si>
  <si>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</si>
  <si>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</si>
  <si>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</si>
  <si>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</si>
  <si>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</si>
  <si>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</si>
  <si>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</si>
  <si>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</si>
  <si>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</si>
  <si>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</si>
  <si>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</si>
  <si>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</si>
  <si>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</si>
  <si>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</si>
  <si>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</si>
  <si>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</si>
  <si>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</si>
  <si>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</si>
  <si>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</si>
  <si>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</si>
  <si>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</si>
  <si>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</si>
  <si>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</si>
  <si>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</si>
  <si>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</si>
  <si>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</si>
  <si>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</si>
  <si>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</si>
  <si>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</si>
  <si>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</si>
  <si>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</si>
  <si>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</si>
  <si>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</si>
  <si>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</si>
  <si>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</si>
  <si>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</si>
  <si>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</si>
  <si>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</si>
  <si>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</si>
  <si>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</si>
  <si>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</si>
  <si>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</si>
  <si>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</si>
  <si>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</si>
  <si>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</si>
  <si>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</si>
  <si>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</si>
  <si>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</si>
  <si>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</si>
  <si>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</si>
  <si>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</si>
  <si>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</si>
  <si>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</si>
  <si>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</si>
  <si>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</si>
  <si>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</si>
  <si>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</si>
  <si>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</si>
  <si>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</si>
  <si>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</si>
  <si>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</si>
  <si>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</si>
  <si>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</si>
  <si>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</si>
  <si>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</si>
  <si>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</si>
  <si>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</si>
  <si>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</si>
  <si>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</si>
  <si>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</si>
  <si>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</si>
  <si>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</si>
  <si>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</si>
  <si>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</si>
  <si>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</si>
  <si>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</si>
  <si>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</si>
  <si>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</si>
  <si>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</si>
  <si>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</si>
  <si>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</si>
  <si>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</si>
  <si>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</si>
  <si>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</si>
  <si>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</si>
  <si>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</si>
  <si>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</si>
  <si>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</si>
  <si>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</si>
  <si>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</si>
  <si>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</si>
  <si>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</si>
  <si>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</si>
  <si>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</si>
  <si>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</si>
  <si>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</si>
  <si>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</si>
  <si>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</si>
  <si>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</si>
  <si>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</si>
  <si>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</si>
  <si>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</si>
  <si>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</si>
  <si>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</si>
  <si>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</si>
  <si>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</si>
  <si>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</si>
  <si>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</si>
  <si>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</si>
  <si>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</si>
  <si>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</si>
  <si>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</si>
  <si>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</si>
  <si>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</si>
  <si>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</si>
  <si>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</si>
  <si>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</si>
  <si>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</si>
  <si>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</si>
  <si>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</si>
  <si>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</si>
  <si>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</si>
  <si>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</si>
  <si>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</si>
  <si>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</si>
  <si>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</si>
  <si>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</si>
  <si>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</si>
  <si>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</si>
  <si>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</si>
  <si>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</si>
  <si>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</si>
  <si>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</si>
  <si>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</si>
  <si>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</si>
  <si>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</si>
  <si>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</si>
  <si>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</si>
  <si>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</si>
  <si>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</si>
  <si>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</si>
  <si>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</si>
  <si>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</si>
  <si>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</si>
  <si>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</si>
  <si>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</si>
  <si>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</si>
  <si>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</si>
  <si>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</si>
  <si>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</si>
  <si>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</si>
  <si>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</si>
  <si>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</si>
  <si>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</si>
  <si>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</si>
  <si>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</si>
  <si>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</si>
  <si>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</si>
  <si>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</si>
  <si>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</si>
  <si>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</si>
  <si>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</si>
  <si>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</si>
  <si>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</si>
  <si>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</si>
  <si>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</si>
  <si>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</si>
  <si>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</si>
  <si>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</si>
  <si>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</si>
  <si>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</si>
  <si>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</si>
  <si>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</si>
  <si>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</si>
  <si>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</si>
  <si>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</si>
  <si>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</si>
  <si>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</si>
  <si>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</si>
  <si>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</si>
  <si>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</si>
  <si>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</si>
  <si>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</si>
  <si>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</si>
  <si>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</si>
  <si>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</si>
  <si>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</si>
  <si>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</si>
  <si>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</si>
  <si>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</si>
  <si>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</si>
  <si>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</si>
  <si>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</si>
  <si>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</si>
  <si>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</si>
  <si>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</si>
  <si>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</si>
  <si>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</si>
  <si>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</si>
  <si>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</si>
  <si>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</si>
  <si>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</si>
  <si>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</si>
  <si>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</si>
  <si>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</si>
  <si>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</si>
  <si>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</si>
  <si>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</si>
  <si>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</si>
  <si>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</si>
  <si>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</si>
  <si>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</si>
  <si>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</si>
  <si>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</si>
  <si>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</si>
  <si>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</si>
  <si>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</si>
  <si>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</si>
  <si>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</si>
  <si>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</si>
  <si>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</si>
  <si>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</si>
  <si>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</si>
  <si>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</si>
  <si>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</si>
  <si>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</si>
  <si>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</si>
  <si>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</si>
  <si>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</si>
  <si>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</si>
  <si>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</si>
  <si>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</si>
  <si>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</si>
  <si>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</si>
  <si>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</si>
  <si>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</si>
  <si>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</si>
  <si>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</si>
  <si>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</si>
  <si>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</si>
  <si>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</si>
  <si>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</si>
  <si>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</si>
  <si>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</si>
  <si>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</si>
  <si>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</si>
  <si>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</si>
  <si>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</si>
  <si>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</si>
  <si>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</si>
  <si>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</si>
  <si>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</si>
  <si>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</si>
  <si>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</si>
  <si>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</si>
  <si>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</si>
  <si>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</si>
  <si>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</si>
  <si>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</si>
  <si>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</si>
  <si>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</si>
  <si>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</si>
  <si>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</si>
  <si>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</si>
  <si>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</si>
  <si>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</si>
  <si>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</si>
  <si>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</si>
  <si>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</si>
  <si>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</si>
  <si>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</si>
  <si>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</si>
  <si>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</si>
  <si>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</si>
  <si>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</si>
  <si>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</si>
  <si>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</si>
  <si>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</si>
  <si>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</si>
  <si>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</si>
  <si>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</si>
  <si>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</si>
  <si>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</si>
  <si>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</si>
  <si>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</si>
  <si>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</si>
  <si>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</si>
  <si>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</si>
  <si>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</si>
  <si>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</si>
  <si>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</si>
  <si>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</si>
  <si>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</si>
  <si>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</si>
  <si>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</si>
  <si>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</si>
  <si>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</si>
  <si>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</si>
  <si>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</si>
  <si>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</si>
  <si>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</si>
  <si>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</si>
  <si>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</si>
  <si>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</si>
  <si>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</si>
  <si>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</si>
  <si>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</si>
  <si>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</si>
  <si>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</si>
  <si>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</si>
  <si>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</si>
  <si>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</si>
  <si>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</si>
  <si>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</si>
  <si>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</si>
  <si>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</si>
  <si>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</si>
  <si>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</si>
  <si>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</si>
  <si>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</si>
  <si>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</si>
  <si>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</si>
  <si>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</si>
  <si>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</si>
  <si>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</si>
  <si>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</si>
  <si>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</si>
  <si>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</si>
  <si>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</si>
  <si>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</si>
  <si>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</si>
  <si>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</si>
  <si>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</si>
  <si>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</si>
  <si>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</si>
  <si>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</si>
  <si>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</si>
  <si>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</si>
  <si>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</si>
  <si>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</si>
  <si>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</si>
  <si>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</si>
  <si>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</si>
  <si>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</si>
  <si>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</si>
  <si>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</si>
  <si>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</si>
  <si>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</si>
  <si>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</si>
  <si>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</si>
  <si>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</si>
  <si>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</si>
  <si>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</si>
  <si>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</si>
  <si>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</si>
  <si>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</si>
  <si>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</si>
  <si>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</si>
  <si>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</si>
  <si>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</si>
  <si>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</si>
  <si>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</si>
  <si>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</si>
  <si>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</si>
  <si>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</si>
  <si>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</si>
  <si>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</si>
  <si>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</si>
  <si>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</si>
  <si>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</si>
  <si>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</si>
  <si>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</si>
  <si>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</si>
  <si>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</si>
  <si>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</si>
  <si>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</si>
  <si>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</si>
  <si>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</si>
  <si>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</si>
  <si>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</si>
  <si>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</si>
  <si>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</si>
  <si>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</si>
  <si>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</si>
  <si>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</si>
  <si>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</si>
  <si>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</si>
  <si>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</si>
  <si>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</si>
  <si>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</si>
  <si>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</si>
  <si>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</si>
  <si>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</si>
  <si>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</si>
  <si>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</si>
  <si>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</si>
  <si>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</si>
  <si>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</si>
  <si>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</si>
  <si>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</si>
  <si>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</si>
  <si>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</si>
  <si>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</si>
  <si>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</si>
  <si>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</si>
  <si>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</si>
  <si>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</si>
  <si>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</si>
  <si>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</si>
  <si>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</si>
  <si>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</si>
  <si>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</si>
  <si>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</si>
  <si>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</si>
  <si>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</si>
  <si>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</si>
  <si>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</si>
  <si>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</si>
  <si>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</si>
  <si>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</si>
  <si>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</si>
  <si>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</si>
  <si>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</si>
  <si>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</si>
  <si>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</si>
  <si>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</si>
  <si>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</si>
  <si>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</si>
  <si>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</si>
  <si>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</si>
  <si>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</si>
  <si>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</si>
  <si>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</si>
  <si>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</si>
  <si>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</si>
  <si>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</si>
  <si>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</si>
  <si>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</si>
  <si>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</si>
  <si>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</si>
  <si>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</si>
  <si>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</si>
  <si>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</si>
  <si>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</si>
  <si>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</si>
  <si>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</si>
  <si>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</si>
  <si>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</si>
  <si>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</si>
  <si>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</si>
  <si>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</si>
  <si>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</si>
  <si>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</si>
  <si>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</si>
  <si>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</si>
  <si>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</si>
  <si>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</si>
  <si>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</si>
  <si>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</si>
  <si>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</si>
  <si>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</si>
  <si>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</si>
  <si>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</si>
  <si>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</si>
  <si>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</si>
  <si>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</si>
  <si>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</si>
  <si>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</si>
  <si>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</si>
  <si>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</si>
  <si>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</si>
  <si>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</si>
  <si>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</si>
  <si>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</si>
  <si>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</si>
  <si>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</si>
  <si>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</si>
  <si>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</si>
  <si>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</si>
  <si>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</si>
  <si>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</si>
  <si>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</si>
  <si>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</si>
  <si>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</si>
  <si>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</si>
  <si>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</si>
  <si>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</si>
  <si>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</si>
  <si>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</si>
  <si>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</si>
  <si>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</si>
  <si>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</si>
  <si>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</si>
  <si>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</si>
  <si>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</si>
  <si>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</si>
  <si>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</si>
  <si>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</si>
  <si>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</si>
  <si>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</si>
  <si>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</si>
  <si>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</si>
  <si>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</si>
  <si>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</si>
  <si>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</si>
  <si>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</si>
  <si>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</si>
  <si>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</si>
  <si>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</si>
  <si>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</si>
  <si>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</si>
  <si>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</si>
  <si>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</si>
  <si>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</si>
  <si>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</si>
  <si>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</si>
  <si>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</si>
  <si>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</si>
  <si>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</si>
  <si>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</si>
  <si>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</si>
  <si>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</si>
  <si>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</si>
  <si>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</si>
  <si>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</si>
  <si>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</si>
  <si>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</si>
  <si>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</si>
  <si>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</si>
  <si>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</si>
  <si>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</si>
  <si>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</si>
  <si>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</si>
  <si>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</si>
  <si>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</si>
  <si>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</si>
  <si>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</si>
  <si>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</si>
  <si>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</si>
  <si>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</si>
  <si>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</si>
  <si>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</si>
  <si>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</si>
  <si>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</si>
  <si>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</si>
  <si>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</si>
  <si>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</si>
  <si>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</si>
  <si>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</si>
  <si>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</si>
  <si>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</si>
  <si>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</si>
  <si>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</si>
  <si>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</si>
  <si>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</si>
  <si>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</si>
  <si>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</si>
  <si>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</si>
  <si>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</si>
  <si>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</si>
  <si>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</si>
  <si>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</si>
  <si>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</si>
  <si>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</si>
  <si>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</si>
  <si>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</si>
  <si>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</si>
  <si>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</si>
  <si>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</si>
  <si>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</si>
  <si>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</si>
  <si>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</si>
  <si>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</si>
  <si>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</si>
  <si>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</si>
  <si>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</si>
  <si>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</si>
  <si>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</si>
  <si>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</si>
  <si>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</si>
  <si>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</si>
  <si>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</si>
  <si>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</si>
  <si>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</si>
  <si>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</si>
  <si>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</si>
  <si>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</si>
  <si>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</si>
  <si>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</si>
  <si>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</si>
  <si>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</si>
  <si>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</si>
  <si>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</si>
  <si>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</si>
  <si>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</si>
  <si>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</si>
  <si>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</si>
  <si>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</si>
  <si>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</si>
  <si>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</si>
  <si>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</si>
  <si>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</si>
  <si>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</si>
  <si>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</si>
  <si>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</si>
  <si>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</si>
  <si>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</si>
  <si>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</si>
  <si>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</si>
  <si>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</si>
  <si>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</si>
  <si>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</si>
  <si>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</si>
  <si>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</si>
  <si>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</si>
  <si>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</si>
  <si>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</si>
  <si>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</si>
  <si>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</si>
  <si>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</si>
  <si>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</si>
  <si>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</si>
  <si>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</si>
  <si>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</si>
  <si>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</si>
  <si>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</si>
  <si>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</si>
  <si>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</si>
  <si>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</si>
  <si>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</si>
  <si>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</si>
  <si>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</si>
  <si>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</si>
  <si>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</si>
  <si>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</si>
  <si>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</si>
  <si>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</si>
  <si>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</si>
  <si>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</si>
  <si>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</si>
  <si>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</si>
  <si>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</si>
  <si>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</si>
  <si>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</si>
  <si>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</si>
  <si>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</si>
  <si>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</si>
  <si>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</si>
  <si>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</si>
  <si>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</si>
  <si>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</si>
  <si>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</si>
  <si>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</si>
  <si>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</si>
  <si>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</si>
  <si>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</si>
  <si>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</si>
  <si>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</si>
  <si>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</si>
  <si>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</si>
  <si>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</si>
  <si>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</si>
  <si>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</si>
  <si>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</si>
  <si>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</si>
  <si>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</si>
  <si>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</si>
  <si>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</si>
  <si>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</si>
  <si>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</si>
  <si>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</si>
  <si>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</si>
  <si>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</si>
  <si>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</si>
  <si>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</si>
  <si>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</si>
  <si>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</si>
  <si>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</si>
  <si>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</si>
  <si>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</si>
  <si>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</si>
  <si>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</si>
  <si>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</si>
  <si>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</si>
  <si>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</si>
  <si>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</si>
  <si>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</si>
  <si>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</si>
  <si>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</si>
  <si>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</si>
  <si>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</si>
  <si>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</si>
  <si>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</si>
  <si>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</si>
  <si>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</si>
  <si>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</si>
  <si>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</si>
  <si>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</si>
  <si>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</si>
  <si>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</si>
  <si>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</si>
  <si>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</si>
  <si>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</si>
  <si>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</si>
  <si>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</si>
  <si>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</si>
  <si>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</si>
  <si>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</si>
  <si>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</si>
  <si>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</si>
  <si>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</si>
  <si>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</si>
  <si>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</si>
  <si>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</si>
  <si>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</si>
  <si>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</si>
  <si>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</si>
  <si>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</si>
  <si>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</si>
  <si>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</si>
  <si>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</si>
  <si>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</si>
  <si>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</si>
  <si>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</si>
  <si>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</si>
  <si>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</si>
  <si>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</si>
  <si>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</si>
  <si>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</si>
  <si>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</si>
  <si>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</si>
  <si>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</si>
  <si>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</si>
  <si>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</si>
  <si>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</si>
  <si>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</si>
  <si>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</si>
  <si>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</si>
  <si>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</si>
  <si>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</si>
  <si>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</si>
  <si>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</si>
  <si>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</si>
  <si>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</si>
  <si>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</si>
  <si>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</si>
  <si>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</si>
  <si>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</si>
  <si>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</si>
  <si>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</si>
  <si>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</si>
  <si>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</si>
  <si>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</si>
  <si>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</si>
  <si>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</si>
  <si>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</si>
  <si>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</si>
  <si>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</si>
  <si>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</si>
  <si>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</si>
  <si>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</si>
  <si>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</si>
  <si>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</si>
  <si>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</si>
  <si>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</si>
  <si>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</si>
  <si>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</si>
  <si>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</si>
  <si>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</si>
  <si>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</si>
  <si>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</si>
  <si>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</si>
  <si>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</si>
  <si>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</si>
  <si>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</si>
  <si>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</si>
  <si>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</si>
  <si>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</si>
  <si>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</si>
  <si>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</si>
  <si>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</si>
  <si>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</si>
  <si>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</si>
  <si>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</si>
  <si>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</si>
  <si>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</si>
  <si>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</si>
  <si>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</si>
  <si>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</si>
  <si>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</si>
  <si>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</si>
  <si>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</si>
  <si>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</si>
  <si>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</si>
  <si>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</si>
  <si>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</si>
  <si>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</si>
  <si>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</si>
  <si>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</si>
  <si>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</si>
  <si>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</si>
  <si>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</si>
  <si>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</si>
  <si>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</si>
  <si>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</si>
  <si>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</si>
  <si>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</si>
  <si>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</si>
  <si>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</si>
  <si>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</si>
  <si>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</si>
  <si>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</si>
  <si>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</si>
  <si>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</si>
  <si>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</si>
  <si>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</si>
  <si>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</si>
  <si>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</si>
  <si>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</si>
  <si>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</si>
  <si>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</si>
  <si>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</si>
  <si>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</si>
  <si>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</si>
  <si>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</si>
  <si>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</si>
  <si>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</si>
  <si>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</si>
  <si>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</si>
  <si>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</si>
  <si>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</si>
  <si>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</si>
  <si>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</si>
  <si>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</si>
  <si>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</si>
  <si>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</si>
  <si>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</si>
  <si>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</si>
  <si>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</si>
  <si>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</si>
  <si>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</si>
  <si>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</si>
  <si>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</si>
  <si>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</si>
  <si>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</si>
  <si>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</si>
  <si>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</si>
  <si>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</si>
  <si>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</si>
  <si>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</si>
  <si>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</si>
  <si>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</si>
  <si>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</si>
  <si>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</si>
  <si>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</si>
  <si>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</si>
  <si>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</si>
  <si>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</si>
  <si>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</si>
  <si>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</si>
  <si>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</si>
  <si>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</si>
  <si>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</si>
  <si>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</si>
  <si>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</si>
  <si>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</si>
  <si>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</si>
  <si>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</si>
  <si>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</si>
  <si>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</si>
  <si>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</si>
  <si>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</si>
  <si>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</si>
  <si>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</si>
  <si>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</si>
  <si>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</si>
  <si>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</si>
  <si>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</si>
  <si>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</si>
  <si>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</si>
  <si>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</si>
  <si>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</si>
  <si>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</si>
  <si>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</si>
  <si>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</si>
  <si>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</si>
  <si>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</si>
  <si>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</si>
  <si>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</si>
  <si>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</si>
  <si>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</si>
  <si>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</si>
  <si>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</si>
  <si>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</si>
  <si>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</si>
  <si>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</si>
  <si>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</si>
  <si>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</si>
  <si>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</si>
  <si>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</si>
  <si>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</si>
  <si>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</si>
  <si>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</si>
  <si>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</si>
  <si>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</si>
  <si>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</si>
  <si>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</si>
  <si>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</si>
  <si>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</si>
  <si>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</si>
  <si>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</si>
  <si>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</si>
  <si>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</si>
  <si>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</si>
  <si>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</si>
  <si>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</si>
  <si>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</si>
  <si>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</si>
  <si>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</si>
  <si>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</si>
  <si>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</si>
  <si>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</si>
  <si>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</si>
  <si>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</si>
  <si>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</si>
  <si>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</si>
  <si>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</si>
  <si>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</si>
  <si>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</si>
  <si>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</si>
  <si>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</si>
  <si>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</si>
  <si>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</si>
  <si>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</si>
  <si>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</si>
  <si>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</si>
  <si>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</si>
  <si>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</si>
  <si>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</si>
  <si>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</si>
  <si>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</si>
  <si>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</si>
  <si>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</si>
  <si>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</si>
  <si>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</si>
  <si>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</si>
  <si>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</si>
  <si>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</si>
  <si>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</si>
  <si>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</si>
  <si>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</si>
  <si>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</si>
  <si>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</si>
  <si>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</si>
  <si>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</si>
  <si>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</si>
  <si>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</si>
  <si>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</si>
  <si>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</si>
  <si>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</si>
  <si>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</si>
  <si>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</si>
  <si>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</si>
  <si>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</si>
  <si>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</si>
  <si>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</si>
  <si>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</si>
  <si>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</si>
  <si>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</si>
  <si>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</si>
  <si>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</si>
  <si>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</si>
  <si>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</si>
  <si>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</si>
  <si>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</si>
  <si>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</si>
  <si>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</si>
  <si>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</si>
  <si>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</si>
  <si>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</si>
  <si>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</si>
  <si>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</si>
  <si>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</si>
  <si>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</si>
  <si>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</si>
  <si>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</si>
  <si>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</si>
  <si>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</si>
  <si>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</si>
  <si>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</si>
  <si>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</si>
  <si>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</si>
  <si>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</si>
  <si>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</si>
  <si>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</si>
  <si>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</si>
  <si>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</si>
  <si>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</si>
  <si>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</si>
  <si>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</si>
  <si>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</si>
  <si>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</si>
  <si>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</si>
  <si>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</si>
  <si>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</si>
  <si>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</si>
  <si>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</si>
  <si>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</si>
  <si>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</si>
  <si>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</si>
  <si>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</si>
  <si>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</si>
  <si>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</si>
  <si>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</si>
  <si>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</si>
  <si>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</si>
  <si>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</si>
  <si>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</si>
  <si>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</si>
  <si>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</si>
  <si>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</si>
  <si>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</si>
  <si>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</si>
  <si>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</si>
  <si>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</si>
  <si>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</si>
  <si>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</si>
  <si>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</si>
  <si>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</si>
  <si>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</si>
  <si>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</si>
  <si>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</si>
  <si>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</si>
  <si>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</si>
  <si>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</si>
  <si>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</si>
  <si>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</si>
  <si>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</si>
  <si>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</si>
  <si>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</si>
  <si>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</si>
  <si>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</si>
  <si>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</si>
  <si>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</si>
  <si>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</si>
  <si>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</si>
  <si>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</si>
  <si>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</si>
  <si>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</si>
  <si>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</si>
  <si>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</si>
  <si>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</si>
  <si>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</si>
  <si>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</si>
  <si>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</si>
  <si>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</si>
  <si>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</si>
  <si>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</si>
  <si>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</si>
  <si>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</si>
  <si>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</si>
  <si>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</si>
  <si>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</si>
  <si>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</si>
  <si>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</si>
  <si>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</si>
  <si>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</si>
  <si>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</si>
  <si>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</si>
  <si>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</si>
  <si>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</si>
  <si>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</si>
  <si>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</si>
  <si>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</si>
  <si>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</si>
  <si>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</si>
  <si>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</si>
  <si>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</si>
  <si>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</si>
  <si>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</si>
  <si>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</si>
  <si>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</si>
  <si>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</si>
  <si>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</si>
  <si>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</si>
  <si>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</si>
  <si>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</si>
  <si>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</si>
  <si>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</si>
  <si>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</si>
  <si>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</si>
  <si>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</si>
  <si>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</si>
  <si>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</si>
  <si>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</si>
  <si>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</si>
  <si>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</si>
  <si>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</si>
  <si>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</si>
  <si>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</si>
  <si>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</si>
  <si>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</si>
  <si>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</si>
  <si>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</si>
  <si>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</si>
  <si>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</si>
  <si>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</si>
  <si>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</si>
  <si>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</si>
  <si>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</si>
  <si>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</si>
  <si>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</si>
  <si>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</si>
  <si>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</si>
  <si>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</si>
  <si>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</si>
  <si>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</si>
  <si>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</si>
  <si>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</si>
  <si>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</si>
  <si>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</si>
  <si>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</si>
  <si>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</si>
  <si>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</si>
  <si>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</si>
  <si>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</si>
  <si>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</si>
  <si>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</si>
  <si>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</si>
  <si>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</si>
  <si>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</si>
  <si>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</si>
  <si>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</si>
  <si>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</si>
  <si>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</si>
  <si>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</si>
  <si>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</si>
  <si>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</si>
  <si>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</si>
  <si>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</si>
  <si>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</si>
  <si>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</si>
  <si>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</si>
  <si>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</si>
  <si>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</si>
  <si>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</si>
  <si>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</si>
  <si>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</si>
  <si>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</si>
  <si>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</si>
  <si>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</si>
  <si>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</si>
  <si>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</si>
  <si>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</si>
  <si>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</si>
  <si>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</si>
  <si>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</si>
  <si>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</si>
  <si>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</si>
  <si>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</si>
  <si>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</si>
  <si>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</si>
  <si>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</si>
  <si>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</si>
  <si>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</si>
  <si>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</si>
  <si>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</si>
  <si>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</si>
  <si>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</si>
  <si>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</si>
  <si>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</si>
  <si>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</si>
  <si>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</si>
  <si>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</si>
  <si>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</si>
  <si>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</si>
  <si>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</si>
  <si>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</si>
  <si>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</si>
  <si>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</si>
  <si>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</si>
  <si>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</si>
  <si>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</si>
  <si>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</si>
  <si>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</si>
  <si>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</si>
  <si>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</si>
  <si>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</si>
  <si>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</si>
  <si>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</si>
  <si>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</si>
  <si>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</si>
  <si>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</si>
  <si>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</si>
  <si>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</si>
  <si>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</si>
  <si>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</si>
  <si>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</si>
  <si>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</si>
  <si>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</si>
  <si>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</si>
  <si>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</si>
  <si>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</si>
  <si>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</si>
  <si>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</si>
  <si>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</si>
  <si>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</si>
  <si>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</si>
  <si>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</si>
  <si>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</si>
  <si>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</si>
  <si>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</si>
  <si>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</si>
  <si>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</si>
  <si>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</si>
  <si>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</si>
  <si>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</si>
  <si>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</si>
  <si>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</si>
  <si>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</si>
  <si>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</si>
  <si>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</si>
  <si>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</si>
  <si>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</si>
  <si>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</si>
  <si>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</si>
  <si>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</si>
  <si>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</si>
  <si>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</si>
  <si>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</si>
  <si>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</si>
  <si>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</si>
  <si>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</si>
  <si>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</si>
  <si>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</si>
  <si>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</si>
  <si>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</si>
  <si>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</si>
  <si>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</si>
  <si>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</si>
  <si>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</si>
  <si>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</si>
  <si>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</si>
  <si>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</si>
  <si>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</si>
  <si>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</si>
  <si>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</si>
  <si>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</si>
  <si>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</si>
  <si>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</si>
  <si>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</si>
  <si>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</si>
  <si>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</si>
  <si>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</si>
  <si>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</si>
  <si>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</si>
  <si>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</si>
  <si>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</si>
  <si>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</si>
  <si>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</si>
  <si>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</si>
  <si>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</si>
  <si>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</si>
  <si>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</si>
  <si>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</si>
  <si>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</si>
  <si>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</si>
  <si>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</si>
  <si>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</si>
  <si>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</si>
  <si>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</si>
  <si>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</si>
  <si>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</si>
  <si>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</si>
  <si>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</si>
  <si>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</si>
  <si>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</si>
  <si>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</si>
  <si>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</si>
  <si>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</si>
  <si>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</si>
  <si>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</si>
  <si>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</si>
  <si>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</si>
  <si>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</si>
  <si>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</si>
  <si>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</si>
  <si>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</si>
  <si>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</si>
  <si>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</si>
  <si>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</si>
  <si>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</si>
  <si>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</si>
  <si>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</si>
  <si>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</si>
  <si>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</si>
  <si>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</si>
  <si>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</si>
  <si>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</si>
  <si>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</si>
  <si>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</si>
  <si>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</si>
  <si>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</si>
  <si>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</si>
  <si>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</si>
  <si>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</si>
  <si>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</si>
  <si>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</si>
  <si>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</si>
  <si>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</si>
  <si>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</si>
  <si>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</si>
  <si>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</si>
  <si>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</si>
  <si>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</si>
  <si>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</si>
  <si>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</si>
  <si>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</si>
  <si>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</si>
  <si>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</si>
  <si>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</si>
  <si>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</si>
  <si>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</si>
  <si>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</si>
  <si>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</si>
  <si>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</si>
  <si>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</si>
  <si>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</si>
  <si>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</si>
  <si>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</si>
  <si>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</si>
  <si>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</si>
  <si>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</si>
  <si>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</si>
  <si>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</si>
  <si>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</si>
  <si>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</si>
  <si>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</si>
  <si>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</si>
  <si>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</si>
  <si>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</si>
  <si>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</si>
  <si>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</si>
  <si>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</si>
  <si>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</si>
  <si>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</si>
  <si>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</si>
  <si>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</si>
  <si>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</si>
  <si>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</si>
  <si>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</si>
  <si>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</si>
  <si>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</si>
  <si>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</si>
  <si>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</si>
  <si>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</si>
  <si>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</si>
  <si>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</si>
  <si>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</si>
  <si>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</si>
  <si>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</si>
  <si>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</si>
  <si>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</si>
  <si>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</si>
  <si>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</si>
  <si>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</si>
  <si>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</si>
  <si>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</si>
  <si>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</si>
  <si>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</si>
  <si>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</si>
  <si>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</si>
  <si>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</si>
  <si>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</si>
  <si>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</si>
  <si>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</si>
  <si>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</si>
  <si>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</si>
  <si>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</si>
  <si>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</si>
  <si>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</si>
  <si>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</si>
  <si>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</si>
  <si>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</si>
  <si>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</si>
  <si>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</si>
  <si>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</si>
  <si>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</si>
  <si>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</si>
  <si>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</si>
  <si>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</si>
  <si>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</si>
  <si>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</si>
  <si>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</si>
  <si>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</si>
  <si>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</si>
  <si>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</si>
  <si>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</si>
  <si>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</si>
  <si>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</si>
  <si>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</si>
  <si>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</si>
  <si>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</si>
  <si>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</si>
  <si>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</si>
  <si>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</si>
  <si>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</si>
  <si>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</si>
  <si>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</si>
  <si>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</si>
  <si>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</si>
  <si>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</si>
  <si>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</si>
  <si>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</si>
  <si>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</si>
  <si>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</si>
  <si>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</si>
  <si>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</si>
  <si>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</si>
  <si>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</si>
  <si>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</si>
  <si>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</si>
  <si>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</si>
  <si>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</si>
  <si>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</si>
  <si>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</si>
  <si>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</si>
  <si>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</si>
  <si>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</si>
  <si>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</si>
  <si>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</si>
  <si>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</si>
  <si>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</si>
  <si>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</si>
  <si>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</si>
  <si>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</si>
  <si>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</si>
  <si>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</si>
  <si>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</si>
  <si>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</si>
  <si>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</si>
  <si>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</si>
  <si>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</si>
  <si>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</si>
  <si>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</si>
  <si>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</si>
  <si>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</si>
  <si>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</si>
  <si>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</si>
  <si>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</si>
  <si>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</si>
  <si>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</si>
  <si>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</si>
  <si>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</si>
  <si>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</si>
  <si>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</si>
  <si>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</si>
  <si>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</si>
  <si>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</si>
  <si>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</si>
  <si>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</si>
  <si>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</si>
  <si>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</si>
  <si>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</si>
  <si>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</si>
  <si>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</si>
  <si>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</si>
  <si>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</si>
  <si>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</si>
  <si>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</si>
  <si>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</si>
  <si>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</si>
  <si>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</si>
  <si>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</si>
  <si>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</si>
  <si>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</si>
  <si>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</si>
  <si>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</si>
  <si>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</si>
  <si>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</si>
  <si>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</si>
  <si>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</si>
  <si>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</si>
  <si>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</si>
  <si>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</si>
  <si>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</si>
  <si>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</si>
  <si>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</si>
  <si>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</si>
  <si>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</si>
  <si>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</si>
  <si>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</si>
  <si>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</si>
  <si>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</si>
  <si>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</si>
  <si>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</si>
  <si>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</si>
  <si>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</si>
  <si>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</si>
  <si>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</si>
  <si>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</si>
  <si>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</si>
  <si>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</si>
  <si>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</si>
  <si>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</si>
  <si>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</si>
  <si>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</si>
  <si>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</si>
  <si>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</si>
  <si>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</si>
  <si>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</si>
  <si>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</si>
  <si>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</si>
  <si>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</si>
  <si>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</si>
  <si>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</si>
  <si>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</si>
  <si>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</si>
  <si>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</si>
  <si>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</si>
  <si>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</si>
  <si>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</si>
  <si>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</si>
  <si>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</si>
  <si>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</si>
  <si>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</si>
  <si>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</si>
  <si>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</si>
  <si>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</si>
  <si>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</si>
  <si>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</si>
  <si>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</si>
  <si>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</si>
  <si>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</si>
  <si>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</si>
  <si>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</si>
  <si>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</si>
  <si>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</si>
  <si>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</si>
  <si>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</si>
  <si>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</si>
  <si>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</si>
  <si>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</si>
  <si>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</si>
  <si>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</si>
  <si>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</si>
  <si>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</si>
  <si>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</si>
  <si>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</si>
  <si>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</si>
  <si>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</si>
  <si>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</si>
  <si>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</si>
  <si>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</si>
  <si>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</si>
  <si>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</si>
  <si>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</si>
  <si>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</si>
  <si>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</si>
  <si>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</si>
  <si>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</si>
  <si>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</si>
  <si>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</si>
  <si>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</si>
  <si>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</si>
  <si>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</si>
  <si>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</si>
  <si>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</si>
  <si>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</si>
  <si>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</si>
  <si>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</si>
  <si>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</si>
  <si>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</si>
  <si>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</si>
  <si>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</si>
  <si>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</si>
  <si>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</si>
  <si>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</si>
  <si>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</si>
  <si>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</si>
  <si>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</si>
  <si>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</si>
  <si>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</si>
  <si>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</si>
  <si>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</si>
  <si>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</si>
  <si>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</si>
  <si>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</si>
  <si>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</si>
  <si>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</si>
  <si>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</si>
  <si>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</si>
  <si>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</si>
  <si>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</si>
  <si>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</si>
  <si>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</si>
  <si>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</si>
  <si>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</si>
  <si>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</si>
  <si>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</si>
  <si>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</si>
  <si>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</si>
  <si>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</si>
  <si>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</si>
  <si>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</si>
  <si>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</si>
  <si>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</si>
  <si>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</si>
  <si>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</si>
  <si>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</si>
  <si>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</si>
  <si>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</si>
  <si>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</si>
  <si>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</si>
  <si>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</si>
  <si>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</si>
  <si>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</si>
  <si>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</si>
  <si>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</si>
  <si>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</si>
  <si>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</si>
  <si>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</si>
  <si>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</si>
  <si>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</si>
  <si>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</si>
  <si>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</si>
  <si>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</si>
  <si>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</si>
  <si>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</si>
  <si>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</si>
  <si>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</si>
  <si>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</si>
  <si>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</si>
  <si>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</si>
  <si>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</si>
  <si>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</si>
  <si>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</si>
  <si>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</si>
  <si>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</si>
  <si>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</si>
  <si>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</si>
  <si>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</si>
  <si>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</si>
  <si>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</si>
  <si>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</si>
  <si>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</si>
  <si>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</si>
  <si>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</si>
  <si>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</si>
  <si>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</si>
  <si>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</si>
  <si>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</si>
  <si>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</si>
  <si>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</si>
  <si>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</si>
  <si>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</si>
  <si>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</si>
  <si>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</si>
  <si>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</si>
  <si>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</si>
  <si>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</si>
  <si>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</si>
  <si>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</si>
  <si>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</si>
  <si>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</si>
  <si>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</si>
  <si>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</si>
  <si>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</si>
  <si>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</si>
  <si>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</si>
  <si>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</si>
  <si>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</si>
  <si>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</si>
  <si>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</si>
  <si>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</si>
  <si>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</si>
  <si>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</si>
  <si>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</si>
  <si>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</si>
  <si>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</si>
  <si>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</si>
  <si>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</si>
  <si>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</si>
  <si>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</si>
  <si>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</si>
  <si>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</si>
  <si>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</si>
  <si>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</si>
  <si>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</si>
  <si>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</si>
  <si>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</si>
  <si>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</si>
  <si>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</si>
  <si>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</si>
  <si>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</si>
  <si>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</si>
  <si>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</si>
  <si>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</si>
  <si>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</si>
  <si>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</si>
  <si>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</si>
  <si>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</si>
  <si>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</si>
  <si>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</si>
  <si>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</si>
  <si>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</si>
  <si>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</si>
  <si>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</si>
  <si>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</si>
  <si>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</si>
  <si>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</si>
  <si>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</si>
  <si>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</si>
  <si>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</si>
  <si>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</si>
  <si>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</si>
  <si>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</si>
  <si>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</si>
  <si>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</si>
  <si>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</si>
  <si>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</si>
  <si>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</si>
  <si>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</si>
  <si>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</si>
  <si>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</si>
  <si>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</si>
  <si>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</si>
  <si>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</si>
  <si>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</si>
  <si>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</si>
  <si>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</si>
  <si>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</si>
  <si>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</si>
  <si>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</si>
  <si>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</si>
  <si>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</si>
  <si>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</si>
  <si>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</si>
  <si>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</si>
  <si>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</si>
  <si>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</si>
  <si>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</si>
  <si>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</si>
  <si>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</si>
  <si>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</si>
  <si>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</si>
  <si>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</si>
  <si>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</si>
  <si>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</si>
  <si>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</si>
  <si>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</si>
  <si>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</si>
  <si>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</si>
  <si>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</si>
  <si>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</si>
  <si>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</si>
  <si>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</si>
  <si>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</si>
  <si>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</si>
  <si>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</si>
  <si>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</si>
  <si>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</si>
  <si>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</si>
  <si>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</si>
  <si>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</si>
  <si>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</si>
  <si>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</si>
  <si>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</si>
  <si>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</si>
  <si>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</si>
  <si>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</si>
  <si>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</si>
  <si>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</si>
  <si>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</si>
  <si>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</si>
  <si>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</si>
  <si>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</si>
  <si>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</si>
  <si>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</si>
  <si>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</si>
  <si>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</si>
  <si>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</si>
  <si>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</si>
  <si>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</si>
  <si>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</si>
  <si>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</si>
  <si>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</si>
  <si>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</si>
  <si>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</si>
  <si>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</si>
  <si>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</si>
  <si>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</si>
  <si>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</si>
  <si>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</si>
  <si>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</si>
  <si>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</si>
  <si>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</si>
  <si>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</si>
  <si>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</si>
  <si>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</si>
  <si>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</si>
  <si>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</si>
  <si>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</si>
  <si>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</si>
  <si>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</si>
  <si>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</si>
  <si>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</si>
  <si>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</si>
  <si>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</si>
  <si>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</si>
  <si>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</si>
  <si>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</si>
  <si>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</si>
  <si>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</si>
  <si>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</si>
  <si>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</si>
  <si>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</si>
  <si>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</si>
  <si>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</si>
  <si>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</si>
  <si>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</si>
  <si>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</si>
  <si>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</si>
  <si>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</si>
  <si>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</si>
  <si>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</si>
  <si>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</si>
  <si>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</si>
  <si>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</si>
  <si>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</si>
  <si>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</si>
  <si>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</si>
  <si>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</si>
  <si>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</si>
  <si>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</si>
  <si>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</si>
  <si>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</si>
  <si>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</si>
  <si>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</si>
  <si>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</si>
  <si>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</si>
  <si>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</si>
  <si>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</si>
  <si>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</si>
  <si>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</si>
  <si>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</si>
  <si>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</si>
  <si>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</si>
  <si>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</si>
  <si>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</si>
  <si>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</si>
  <si>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</si>
  <si>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</si>
  <si>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</si>
  <si>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</si>
  <si>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</si>
  <si>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</si>
  <si>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</si>
  <si>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</si>
  <si>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</si>
  <si>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</si>
  <si>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</si>
  <si>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</si>
  <si>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</si>
  <si>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</si>
  <si>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</si>
  <si>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</si>
  <si>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</si>
  <si>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</si>
  <si>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</si>
  <si>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</si>
  <si>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</si>
  <si>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</si>
  <si>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</si>
  <si>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</si>
  <si>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</si>
  <si>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</si>
  <si>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</si>
  <si>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</si>
  <si>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</si>
  <si>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</si>
  <si>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</si>
  <si>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</si>
  <si>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</si>
  <si>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</si>
  <si>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</si>
  <si>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</si>
  <si>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</si>
  <si>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</si>
  <si>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</si>
  <si>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</si>
  <si>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</si>
  <si>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</si>
  <si>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</si>
  <si>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</si>
  <si>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</si>
  <si>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</si>
  <si>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</si>
  <si>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</si>
  <si>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</si>
  <si>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</si>
  <si>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</si>
  <si>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</si>
  <si>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</si>
  <si>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</si>
  <si>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</si>
  <si>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</si>
  <si>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</si>
  <si>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</si>
  <si>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</si>
  <si>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</si>
  <si>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</si>
  <si>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</si>
  <si>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</si>
  <si>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</si>
  <si>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</si>
  <si>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</si>
  <si>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</si>
  <si>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</si>
  <si>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</si>
  <si>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</si>
  <si>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</si>
  <si>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</si>
  <si>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</si>
  <si>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</si>
  <si>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</si>
  <si>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</si>
  <si>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</si>
  <si>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</si>
  <si>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</si>
  <si>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</si>
  <si>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</si>
  <si>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</si>
  <si>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</si>
  <si>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</si>
  <si>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</si>
  <si>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</si>
  <si>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</si>
  <si>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</si>
  <si>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</si>
  <si>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</si>
  <si>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</si>
  <si>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</si>
  <si>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</si>
  <si>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</si>
  <si>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</si>
  <si>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</si>
  <si>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</si>
  <si>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</si>
  <si>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</si>
  <si>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</si>
  <si>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</si>
  <si>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</si>
  <si>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</si>
  <si>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</si>
  <si>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</si>
  <si>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</si>
  <si>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</si>
  <si>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</si>
  <si>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</si>
  <si>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</si>
  <si>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</si>
  <si>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</si>
  <si>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</si>
  <si>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</si>
  <si>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</si>
  <si>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</si>
  <si>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</si>
  <si>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</si>
  <si>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</si>
  <si>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</si>
  <si>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</si>
  <si>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</si>
  <si>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</si>
  <si>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</si>
  <si>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</si>
  <si>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</si>
  <si>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</si>
  <si>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</si>
  <si>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</si>
  <si>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</si>
  <si>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</si>
  <si>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</si>
  <si>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</si>
  <si>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</si>
  <si>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</si>
  <si>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</si>
  <si>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</si>
  <si>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</si>
  <si>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</si>
  <si>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</si>
  <si>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</si>
  <si>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</si>
  <si>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</si>
  <si>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</si>
  <si>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</si>
  <si>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</si>
  <si>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</si>
  <si>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</si>
  <si>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</si>
  <si>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</si>
  <si>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</si>
  <si>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</si>
  <si>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</si>
  <si>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</si>
  <si>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</si>
  <si>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</si>
  <si>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</si>
  <si>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</si>
  <si>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</si>
  <si>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</si>
  <si>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</si>
  <si>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</si>
  <si>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</si>
  <si>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</si>
  <si>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</si>
  <si>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</si>
  <si>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</si>
  <si>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</si>
  <si>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</si>
  <si>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</si>
  <si>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</si>
  <si>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</si>
  <si>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</si>
  <si>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</si>
  <si>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</si>
  <si>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</si>
  <si>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</si>
  <si>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</si>
  <si>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</si>
  <si>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</si>
  <si>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</si>
  <si>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</si>
  <si>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</si>
  <si>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</si>
  <si>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</si>
  <si>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</si>
  <si>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</si>
  <si>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</si>
  <si>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</si>
  <si>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</si>
  <si>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</si>
  <si>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</si>
  <si>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</si>
  <si>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</si>
  <si>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</si>
  <si>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</si>
  <si>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</si>
  <si>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</si>
  <si>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</si>
  <si>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</si>
  <si>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</si>
  <si>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</si>
  <si>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</si>
  <si>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</si>
  <si>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</si>
  <si>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</si>
  <si>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</si>
  <si>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</si>
  <si>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</si>
  <si>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</si>
  <si>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</si>
  <si>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</si>
  <si>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</si>
  <si>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</si>
  <si>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</si>
  <si>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</si>
  <si>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</si>
  <si>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</si>
  <si>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</si>
  <si>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</si>
  <si>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</si>
  <si>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</si>
  <si>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</si>
  <si>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</si>
  <si>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</si>
  <si>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</si>
  <si>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</si>
  <si>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</si>
  <si>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</si>
  <si>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</si>
  <si>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</si>
  <si>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</si>
  <si>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</si>
  <si>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</si>
  <si>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</si>
  <si>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</si>
  <si>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</si>
  <si>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</si>
  <si>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</si>
  <si>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</si>
  <si>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</si>
  <si>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</si>
  <si>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</si>
  <si>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</si>
  <si>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</si>
  <si>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</si>
  <si>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</si>
  <si>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</si>
  <si>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</si>
  <si>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</si>
  <si>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</si>
  <si>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</si>
  <si>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</si>
  <si>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</si>
  <si>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</si>
  <si>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</si>
  <si>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</si>
  <si>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</si>
  <si>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</si>
  <si>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</si>
  <si>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</si>
  <si>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</si>
  <si>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</si>
  <si>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</si>
  <si>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</si>
  <si>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</si>
  <si>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</si>
  <si>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</si>
  <si>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</si>
  <si>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</si>
  <si>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</si>
  <si>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</si>
  <si>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</si>
  <si>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</si>
  <si>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</si>
  <si>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</si>
  <si>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</si>
  <si>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</si>
  <si>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</si>
  <si>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</si>
  <si>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</si>
  <si>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</si>
  <si>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</si>
  <si>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</si>
  <si>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</si>
  <si>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</si>
  <si>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</si>
  <si>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</si>
  <si>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</si>
  <si>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</si>
  <si>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</si>
  <si>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</si>
  <si>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</si>
  <si>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</si>
  <si>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</si>
  <si>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</si>
  <si>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</si>
  <si>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</si>
  <si>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</si>
  <si>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</si>
  <si>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</si>
  <si>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</si>
  <si>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</si>
  <si>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</si>
  <si>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</si>
  <si>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</si>
  <si>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</si>
  <si>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</si>
  <si>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</si>
  <si>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</si>
  <si>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</si>
  <si>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</si>
  <si>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</si>
  <si>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</si>
  <si>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</si>
  <si>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</si>
  <si>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</si>
  <si>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</si>
  <si>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</si>
  <si>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</si>
  <si>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</si>
  <si>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</si>
  <si>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</si>
  <si>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</si>
  <si>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</si>
  <si>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</si>
  <si>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</si>
  <si>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</si>
  <si>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</si>
  <si>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</si>
  <si>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</si>
  <si>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</si>
  <si>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</si>
  <si>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</si>
  <si>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</si>
  <si>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</si>
  <si>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</si>
  <si>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</si>
  <si>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</si>
  <si>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</si>
  <si>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</si>
  <si>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</si>
  <si>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</si>
  <si>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</si>
  <si>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</si>
  <si>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</si>
  <si>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</si>
  <si>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</si>
  <si>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</si>
  <si>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</si>
  <si>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</si>
  <si>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</si>
  <si>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</si>
  <si>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</si>
  <si>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</si>
  <si>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</si>
  <si>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</si>
  <si>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</si>
  <si>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</si>
  <si>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</si>
  <si>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</si>
  <si>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</si>
  <si>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</si>
  <si>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</si>
  <si>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</si>
  <si>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</si>
  <si>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</si>
  <si>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</si>
  <si>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</si>
  <si>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</si>
  <si>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</si>
  <si>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</si>
  <si>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</si>
  <si>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</si>
  <si>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</si>
  <si>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</si>
  <si>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</si>
  <si>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</si>
  <si>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</si>
  <si>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</si>
  <si>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</si>
  <si>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</si>
  <si>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</si>
  <si>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</si>
  <si>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</si>
  <si>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</si>
  <si>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</si>
  <si>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</si>
  <si>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</si>
  <si>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</si>
  <si>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</si>
  <si>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</si>
  <si>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</si>
  <si>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</si>
  <si>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</si>
  <si>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</si>
  <si>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</si>
  <si>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</si>
  <si>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</si>
  <si>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</si>
  <si>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</si>
  <si>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</si>
  <si>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</si>
  <si>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</si>
  <si>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</si>
  <si>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</si>
  <si>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</si>
  <si>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</si>
  <si>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</si>
  <si>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</si>
  <si>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</si>
  <si>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</si>
  <si>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</si>
  <si>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</si>
  <si>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</si>
  <si>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</si>
  <si>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</si>
  <si>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</si>
  <si>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</si>
  <si>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</si>
  <si>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</si>
  <si>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</si>
  <si>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</si>
  <si>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</si>
  <si>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</si>
  <si>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</si>
  <si>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</si>
  <si>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</si>
  <si>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</si>
  <si>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</si>
  <si>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</si>
  <si>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</si>
  <si>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</si>
  <si>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</si>
  <si>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</si>
  <si>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</si>
  <si>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</si>
  <si>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</si>
  <si>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</si>
  <si>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</si>
  <si>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</si>
  <si>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</si>
  <si>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</si>
  <si>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</si>
  <si>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</si>
  <si>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</si>
  <si>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</si>
  <si>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</si>
  <si>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</si>
  <si>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</si>
  <si>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</si>
  <si>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</si>
  <si>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</si>
  <si>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</si>
  <si>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</si>
  <si>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</si>
  <si>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</si>
  <si>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</si>
  <si>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</si>
  <si>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</si>
  <si>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</si>
  <si>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</si>
  <si>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</si>
  <si>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</si>
  <si>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</si>
  <si>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</si>
  <si>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</si>
  <si>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</si>
  <si>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</si>
  <si>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</si>
  <si>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</si>
  <si>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</si>
  <si>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</si>
  <si>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</si>
  <si>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</si>
  <si>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</si>
  <si>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</si>
  <si>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</si>
  <si>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</si>
  <si>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</si>
  <si>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</si>
  <si>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</si>
  <si>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</si>
  <si>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</si>
  <si>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</si>
  <si>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</si>
  <si>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</si>
  <si>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</si>
  <si>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</si>
  <si>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</si>
  <si>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</si>
  <si>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</si>
  <si>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</si>
  <si>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</si>
  <si>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</si>
  <si>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</si>
  <si>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</si>
  <si>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</si>
  <si>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</si>
  <si>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</si>
  <si>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</si>
  <si>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</si>
  <si>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</si>
  <si>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</si>
  <si>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</si>
  <si>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</si>
  <si>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</si>
  <si>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</si>
  <si>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</si>
  <si>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</si>
  <si>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</si>
  <si>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</si>
  <si>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</si>
  <si>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</si>
  <si>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</si>
  <si>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</si>
  <si>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</si>
  <si>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</si>
  <si>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</si>
  <si>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</si>
  <si>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</si>
  <si>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</si>
  <si>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</si>
  <si>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</si>
  <si>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</si>
  <si>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</si>
  <si>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</si>
  <si>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</si>
  <si>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</si>
  <si>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</si>
  <si>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</si>
  <si>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</si>
  <si>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</si>
  <si>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</si>
  <si>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</si>
  <si>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</si>
  <si>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</si>
  <si>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</si>
  <si>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</si>
  <si>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</si>
  <si>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</si>
  <si>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</si>
  <si>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</si>
  <si>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</si>
  <si>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</si>
  <si>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</si>
  <si>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</si>
  <si>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</si>
  <si>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</si>
  <si>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</si>
  <si>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</si>
  <si>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</si>
  <si>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</si>
  <si>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</si>
  <si>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</si>
  <si>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</si>
  <si>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</si>
  <si>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</si>
  <si>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</si>
  <si>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</si>
  <si>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</si>
  <si>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</si>
  <si>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</si>
  <si>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</si>
  <si>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</si>
  <si>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</si>
  <si>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</si>
  <si>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</si>
  <si>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</si>
  <si>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</si>
  <si>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</si>
  <si>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</si>
  <si>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</si>
  <si>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</si>
  <si>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</si>
  <si>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</si>
  <si>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</si>
  <si>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</si>
  <si>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</si>
  <si>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</si>
  <si>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</si>
  <si>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</si>
  <si>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</si>
  <si>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</si>
  <si>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</si>
  <si>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</si>
  <si>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</si>
  <si>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</si>
  <si>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</si>
  <si>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</si>
  <si>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</si>
  <si>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</si>
  <si>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</si>
  <si>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</si>
  <si>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</si>
  <si>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</si>
  <si>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</si>
  <si>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</si>
  <si>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</si>
  <si>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</si>
  <si>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</si>
  <si>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</si>
  <si>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</si>
  <si>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</si>
  <si>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</si>
  <si>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</si>
  <si>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</si>
  <si>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</si>
  <si>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</si>
  <si>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</si>
  <si>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</si>
  <si>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</si>
  <si>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</si>
  <si>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</si>
  <si>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</si>
  <si>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</si>
  <si>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</si>
  <si>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</si>
  <si>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</si>
  <si>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</si>
  <si>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</si>
  <si>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</si>
  <si>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</si>
  <si>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</si>
  <si>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</si>
  <si>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</si>
  <si>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</si>
  <si>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</si>
  <si>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</si>
  <si>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</si>
  <si>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</si>
  <si>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</si>
  <si>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</si>
  <si>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</si>
  <si>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</si>
  <si>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</si>
  <si>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</si>
  <si>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</si>
  <si>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</si>
  <si>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</si>
  <si>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</si>
  <si>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</si>
  <si>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</si>
  <si>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</si>
  <si>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</si>
  <si>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</si>
  <si>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</si>
  <si>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</si>
  <si>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</si>
  <si>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</si>
  <si>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</si>
  <si>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</si>
  <si>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</si>
  <si>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</si>
  <si>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</si>
  <si>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</si>
  <si>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</si>
  <si>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</si>
  <si>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</si>
  <si>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</si>
  <si>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</si>
  <si>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</si>
  <si>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</si>
  <si>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</si>
  <si>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</si>
  <si>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</si>
  <si>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</si>
  <si>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</si>
  <si>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</si>
  <si>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</si>
  <si>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</si>
  <si>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</si>
  <si>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</si>
  <si>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</si>
  <si>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</si>
  <si>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</si>
  <si>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</si>
  <si>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</si>
  <si>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</si>
  <si>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</si>
  <si>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</si>
  <si>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</si>
  <si>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</si>
  <si>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</si>
  <si>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</si>
  <si>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</si>
  <si>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</si>
  <si>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</si>
  <si>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</si>
  <si>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</si>
  <si>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</si>
  <si>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</si>
  <si>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</si>
  <si>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</si>
  <si>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</si>
  <si>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</si>
  <si>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</si>
  <si>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</si>
  <si>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</si>
  <si>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</si>
  <si>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</si>
  <si>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</si>
  <si>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</si>
  <si>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</si>
  <si>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</si>
  <si>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</si>
  <si>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</si>
  <si>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</si>
  <si>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</si>
  <si>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</si>
  <si>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</si>
  <si>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</si>
  <si>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</si>
  <si>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</si>
  <si>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</si>
  <si>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</si>
  <si>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</si>
  <si>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</si>
  <si>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</si>
  <si>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</si>
  <si>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</si>
  <si>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</si>
  <si>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</si>
  <si>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</si>
  <si>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</si>
  <si>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</si>
  <si>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</si>
  <si>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</si>
  <si>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</si>
  <si>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</si>
  <si>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</si>
  <si>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</si>
  <si>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</si>
  <si>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</si>
  <si>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</si>
  <si>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</si>
  <si>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</si>
  <si>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</si>
  <si>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</si>
  <si>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</si>
  <si>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</si>
  <si>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</si>
  <si>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</si>
  <si>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</si>
  <si>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</si>
  <si>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</si>
  <si>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</si>
  <si>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</si>
  <si>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</si>
  <si>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</si>
  <si>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</si>
  <si>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</si>
  <si>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</si>
  <si>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</si>
  <si>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</si>
  <si>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</si>
  <si>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</si>
  <si>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</si>
  <si>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</si>
  <si>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</si>
  <si>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</si>
  <si>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</si>
  <si>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</si>
  <si>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</si>
  <si>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</si>
  <si>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</si>
  <si>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</si>
  <si>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</si>
  <si>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</si>
  <si>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</si>
  <si>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</si>
  <si>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</si>
  <si>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</si>
  <si>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</si>
  <si>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</si>
  <si>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</si>
  <si>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</si>
  <si>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</si>
  <si>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</si>
  <si>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</si>
  <si>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</si>
  <si>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</si>
  <si>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</si>
  <si>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</si>
  <si>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</si>
  <si>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</si>
  <si>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</si>
  <si>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</si>
  <si>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</si>
  <si>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</si>
  <si>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</si>
  <si>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</si>
  <si>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</si>
  <si>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</si>
  <si>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</si>
  <si>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</si>
  <si>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</si>
  <si>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</si>
  <si>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</si>
  <si>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</si>
  <si>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</si>
  <si>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</si>
  <si>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</si>
  <si>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</si>
  <si>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</si>
  <si>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</si>
  <si>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</si>
  <si>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</si>
  <si>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</si>
  <si>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</si>
  <si>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</si>
  <si>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</si>
  <si>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</si>
  <si>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</si>
  <si>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</si>
  <si>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</si>
  <si>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</si>
  <si>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</si>
  <si>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</si>
  <si>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</si>
  <si>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</si>
  <si>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</si>
  <si>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</si>
  <si>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</si>
  <si>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</si>
  <si>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</si>
  <si>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</si>
  <si>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</si>
  <si>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</si>
  <si>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</si>
  <si>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</si>
  <si>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</si>
  <si>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</si>
  <si>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</si>
  <si>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</si>
  <si>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</si>
  <si>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</si>
  <si>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</si>
  <si>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</si>
  <si>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</si>
  <si>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</si>
  <si>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</si>
  <si>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</si>
  <si>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</si>
  <si>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</si>
  <si>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</si>
  <si>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</si>
  <si>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</si>
  <si>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</si>
  <si>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</si>
  <si>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</si>
  <si>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</si>
  <si>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</si>
  <si>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</si>
  <si>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</si>
  <si>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</si>
  <si>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</si>
  <si>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</si>
  <si>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</si>
  <si>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</si>
  <si>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</si>
  <si>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</si>
  <si>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</si>
  <si>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</si>
  <si>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</si>
  <si>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</si>
  <si>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</si>
  <si>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</si>
  <si>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</si>
  <si>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</si>
  <si>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</si>
  <si>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</si>
  <si>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</si>
  <si>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</si>
  <si>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</si>
  <si>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</si>
  <si>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</si>
  <si>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</si>
  <si>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</si>
  <si>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</si>
  <si>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</si>
  <si>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</si>
  <si>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</si>
  <si>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</si>
  <si>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</si>
  <si>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</si>
  <si>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</si>
  <si>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</si>
  <si>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</si>
  <si>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</si>
  <si>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</si>
  <si>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</si>
  <si>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</si>
  <si>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</si>
  <si>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</si>
  <si>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</si>
  <si>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</si>
  <si>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</si>
  <si>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</si>
  <si>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</si>
  <si>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</si>
  <si>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</si>
  <si>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</si>
  <si>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</si>
  <si>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</si>
  <si>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</si>
  <si>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</si>
  <si>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</si>
  <si>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</si>
  <si>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</si>
  <si>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</si>
  <si>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</si>
  <si>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</si>
  <si>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</si>
  <si>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</si>
  <si>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</si>
  <si>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</si>
  <si>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</si>
  <si>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</si>
  <si>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</si>
  <si>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</si>
  <si>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</si>
  <si>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</si>
  <si>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</si>
  <si>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</si>
  <si>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</si>
  <si>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</si>
  <si>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</si>
  <si>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</si>
  <si>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</si>
  <si>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</si>
  <si>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</si>
  <si>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</si>
  <si>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</si>
  <si>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</si>
  <si>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</si>
  <si>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</si>
  <si>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</si>
  <si>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</si>
  <si>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</si>
  <si>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</si>
  <si>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</si>
  <si>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</si>
  <si>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</si>
  <si>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</si>
  <si>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</si>
  <si>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</si>
  <si>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</si>
  <si>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</si>
  <si>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</si>
  <si>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</si>
  <si>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</si>
  <si>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</si>
  <si>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</si>
  <si>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</si>
  <si>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</si>
  <si>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</si>
  <si>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</si>
  <si>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</si>
  <si>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</si>
  <si>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</si>
  <si>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</si>
  <si>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</si>
  <si>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</si>
  <si>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</si>
  <si>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</si>
  <si>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</si>
  <si>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</si>
  <si>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</si>
  <si>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</si>
  <si>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</si>
  <si>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</si>
  <si>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</si>
  <si>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</si>
  <si>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</si>
  <si>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</si>
  <si>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</si>
  <si>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</si>
  <si>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</si>
  <si>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</si>
  <si>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</si>
  <si>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</si>
  <si>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</si>
  <si>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</si>
  <si>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</si>
  <si>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</si>
  <si>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</si>
  <si>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</si>
  <si>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</si>
  <si>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</si>
  <si>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</si>
  <si>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</si>
  <si>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</si>
  <si>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</si>
  <si>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</si>
  <si>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</si>
  <si>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</si>
  <si>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</si>
  <si>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</si>
  <si>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</si>
  <si>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</si>
  <si>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</si>
  <si>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</si>
  <si>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</si>
  <si>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</si>
  <si>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</si>
  <si>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</si>
  <si>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</si>
  <si>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</si>
  <si>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</si>
  <si>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</si>
  <si>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</si>
  <si>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</si>
  <si>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</si>
  <si>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</si>
  <si>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</si>
  <si>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</si>
  <si>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</si>
  <si>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</si>
  <si>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</si>
  <si>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</si>
  <si>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</si>
  <si>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</si>
  <si>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</si>
  <si>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</si>
  <si>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</si>
  <si>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</si>
  <si>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</si>
  <si>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</si>
  <si>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</si>
  <si>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</si>
  <si>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</si>
  <si>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</si>
  <si>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</si>
  <si>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</si>
  <si>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</si>
  <si>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</si>
  <si>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</si>
  <si>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</si>
  <si>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</si>
  <si>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</si>
  <si>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</si>
  <si>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</si>
  <si>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</si>
  <si>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</si>
  <si>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</si>
  <si>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</si>
  <si>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</si>
  <si>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</si>
  <si>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</si>
  <si>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</si>
  <si>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</si>
  <si>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</si>
  <si>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</si>
  <si>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</si>
  <si>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</si>
  <si>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</si>
  <si>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</si>
  <si>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</si>
  <si>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</si>
  <si>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</si>
  <si>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</si>
  <si>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</si>
  <si>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</si>
  <si>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</si>
  <si>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</si>
  <si>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</si>
  <si>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</si>
  <si>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</si>
  <si>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</si>
  <si>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</si>
  <si>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</si>
  <si>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</si>
  <si>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</si>
  <si>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</si>
  <si>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</si>
  <si>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</si>
  <si>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</si>
  <si>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</si>
  <si>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</si>
  <si>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</si>
  <si>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</si>
  <si>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</si>
  <si>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</si>
  <si>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</si>
  <si>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</si>
  <si>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</si>
  <si>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</si>
  <si>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</si>
  <si>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</si>
  <si>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</si>
  <si>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</si>
  <si>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</si>
  <si>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</si>
  <si>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</si>
  <si>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</si>
  <si>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</si>
  <si>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</si>
  <si>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</si>
  <si>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</si>
  <si>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</si>
  <si>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</si>
  <si>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</si>
  <si>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</si>
  <si>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</si>
  <si>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</si>
  <si>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</si>
  <si>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</si>
  <si>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</si>
  <si>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</si>
  <si>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</si>
  <si>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</si>
  <si>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</si>
  <si>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</si>
  <si>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</si>
  <si>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</si>
  <si>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</si>
  <si>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</si>
  <si>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</si>
  <si>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</si>
  <si>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</si>
  <si>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</si>
  <si>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</si>
  <si>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</si>
  <si>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</si>
  <si>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</si>
  <si>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</si>
  <si>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</si>
  <si>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</si>
  <si>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</si>
  <si>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</si>
  <si>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</si>
  <si>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</si>
  <si>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</si>
  <si>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</si>
  <si>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</si>
  <si>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</si>
  <si>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</si>
  <si>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</si>
  <si>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</si>
  <si>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</si>
  <si>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</si>
  <si>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</si>
  <si>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</si>
  <si>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</si>
  <si>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</si>
  <si>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</si>
  <si>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</si>
  <si>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</si>
  <si>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</si>
  <si>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</si>
  <si>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</si>
  <si>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</si>
  <si>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</si>
  <si>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</si>
  <si>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</si>
  <si>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</si>
  <si>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</si>
  <si>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</si>
  <si>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</si>
  <si>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</si>
  <si>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</si>
  <si>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</si>
  <si>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</si>
  <si>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</si>
  <si>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</si>
  <si>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</si>
  <si>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</si>
  <si>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</si>
  <si>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</si>
  <si>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</si>
  <si>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</si>
  <si>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</si>
  <si>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</si>
  <si>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</si>
  <si>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</si>
  <si>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</si>
  <si>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</si>
  <si>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</si>
  <si>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</si>
  <si>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</si>
  <si>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</si>
  <si>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</si>
  <si>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</si>
  <si>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</si>
  <si>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</si>
  <si>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</si>
  <si>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</si>
  <si>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</si>
  <si>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</si>
  <si>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</si>
  <si>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</si>
  <si>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</si>
  <si>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</si>
  <si>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</si>
  <si>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</si>
  <si>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</si>
  <si>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</si>
  <si>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</si>
  <si>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</si>
  <si>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</si>
  <si>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</si>
  <si>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</si>
  <si>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</si>
  <si>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</si>
  <si>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</si>
  <si>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</si>
  <si>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</si>
  <si>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</si>
  <si>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</si>
  <si>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</si>
  <si>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</si>
  <si>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</si>
  <si>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</si>
  <si>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</si>
  <si>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</si>
  <si>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</si>
  <si>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</si>
  <si>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</si>
  <si>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</si>
  <si>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</si>
  <si>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</si>
  <si>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</si>
  <si>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</si>
  <si>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</si>
  <si>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</si>
  <si>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</si>
  <si>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</si>
  <si>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</si>
  <si>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</si>
  <si>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</si>
  <si>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</si>
  <si>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</si>
  <si>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</si>
  <si>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</si>
  <si>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</si>
  <si>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</si>
  <si>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</si>
  <si>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</si>
  <si>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</si>
  <si>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</si>
  <si>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</si>
  <si>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</si>
  <si>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</si>
  <si>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</si>
  <si>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</si>
  <si>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</si>
  <si>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</si>
  <si>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</si>
  <si>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</si>
  <si>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</si>
  <si>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</si>
  <si>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</si>
  <si>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</si>
  <si>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</si>
  <si>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</si>
  <si>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</si>
  <si>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</si>
  <si>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</si>
  <si>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</si>
  <si>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</si>
  <si>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</si>
  <si>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</si>
  <si>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</si>
  <si>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</si>
  <si>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</si>
  <si>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</si>
  <si>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</si>
  <si>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</si>
  <si>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</si>
  <si>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</si>
  <si>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</si>
  <si>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</si>
  <si>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</si>
  <si>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</si>
  <si>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</si>
  <si>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</si>
  <si>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</si>
  <si>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</si>
  <si>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</si>
  <si>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</si>
  <si>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</si>
  <si>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</si>
  <si>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</si>
  <si>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</si>
  <si>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</si>
  <si>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</si>
  <si>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</si>
  <si>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</si>
  <si>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</si>
  <si>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</si>
  <si>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</si>
  <si>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</si>
  <si>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</si>
  <si>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</si>
  <si>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</si>
  <si>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</si>
  <si>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</si>
  <si>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</si>
  <si>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</si>
  <si>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</si>
  <si>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</si>
  <si>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</si>
  <si>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</si>
  <si>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</si>
  <si>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</si>
  <si>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</si>
  <si>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</si>
  <si>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</si>
  <si>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</si>
  <si>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</si>
  <si>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</si>
  <si>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</si>
  <si>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</si>
  <si>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</si>
  <si>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</si>
  <si>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</si>
  <si>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</si>
  <si>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</si>
  <si>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</si>
  <si>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</si>
  <si>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</si>
  <si>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</si>
  <si>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</si>
  <si>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</si>
  <si>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</si>
  <si>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</si>
  <si>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</si>
  <si>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</si>
  <si>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</si>
  <si>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</si>
  <si>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</si>
  <si>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</si>
  <si>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</si>
  <si>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</si>
  <si>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</si>
  <si>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</si>
  <si>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</si>
  <si>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</si>
  <si>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</si>
  <si>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</si>
  <si>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</si>
  <si>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</si>
  <si>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</si>
  <si>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</si>
  <si>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</si>
  <si>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</si>
  <si>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</si>
  <si>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</si>
  <si>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</si>
  <si>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</si>
  <si>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</si>
  <si>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</si>
  <si>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</si>
  <si>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</si>
  <si>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</si>
  <si>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</si>
  <si>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</si>
  <si>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</si>
  <si>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</si>
  <si>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</si>
  <si>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</si>
  <si>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</si>
  <si>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</si>
  <si>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</si>
  <si>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</si>
  <si>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</si>
  <si>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</si>
  <si>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</si>
  <si>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</si>
  <si>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</si>
  <si>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</si>
  <si>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</si>
  <si>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</si>
  <si>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</si>
  <si>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</si>
  <si>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</si>
  <si>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</si>
  <si>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</si>
  <si>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</si>
  <si>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</si>
  <si>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</si>
  <si>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</si>
  <si>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</si>
  <si>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</si>
  <si>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</si>
  <si>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</si>
  <si>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</si>
  <si>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</si>
  <si>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</si>
  <si>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</si>
  <si>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</si>
  <si>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</si>
  <si>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</si>
  <si>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</si>
  <si>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</si>
  <si>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</si>
  <si>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</si>
  <si>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</si>
  <si>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</si>
  <si>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</si>
  <si>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</si>
  <si>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</si>
  <si>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</si>
  <si>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</si>
  <si>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</si>
  <si>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</si>
  <si>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</si>
  <si>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</si>
  <si>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</si>
  <si>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</si>
  <si>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</si>
  <si>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</si>
  <si>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</si>
  <si>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</si>
  <si>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</si>
  <si>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</si>
  <si>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</si>
  <si>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</si>
  <si>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</si>
  <si>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</si>
  <si>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</si>
  <si>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</si>
  <si>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</si>
  <si>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</si>
  <si>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</si>
  <si>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</si>
  <si>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</si>
  <si>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</si>
  <si>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</si>
  <si>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</si>
  <si>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</si>
  <si>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</si>
  <si>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</si>
  <si>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</si>
  <si>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</si>
  <si>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</si>
  <si>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</si>
  <si>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</si>
  <si>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</si>
  <si>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</si>
  <si>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</si>
  <si>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</si>
  <si>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</si>
  <si>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</si>
  <si>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</si>
  <si>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</si>
  <si>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</si>
  <si>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</si>
  <si>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</si>
  <si>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</si>
  <si>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</si>
  <si>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</si>
  <si>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</si>
  <si>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</si>
  <si>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</si>
  <si>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</si>
  <si>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</si>
  <si>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</si>
  <si>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</si>
  <si>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</si>
  <si>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</si>
  <si>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</si>
  <si>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</si>
  <si>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</si>
  <si>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</si>
  <si>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</si>
  <si>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</si>
  <si>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</si>
  <si>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</si>
  <si>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</si>
  <si>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</si>
  <si>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</si>
  <si>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</si>
  <si>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</si>
  <si>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</si>
  <si>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</si>
  <si>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</si>
  <si>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</si>
  <si>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</si>
  <si>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</si>
  <si>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</si>
  <si>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</si>
  <si>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</si>
  <si>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</si>
  <si>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</si>
  <si>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</si>
  <si>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</si>
  <si>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</si>
  <si>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</si>
  <si>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</si>
  <si>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</si>
  <si>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</si>
  <si>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</si>
  <si>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</si>
  <si>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</si>
  <si>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</si>
  <si>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</si>
  <si>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</si>
  <si>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</si>
  <si>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</si>
  <si>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</si>
  <si>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</si>
  <si>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</si>
  <si>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</si>
  <si>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</si>
  <si>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</si>
  <si>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</si>
  <si>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</si>
  <si>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</si>
  <si>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</si>
  <si>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</si>
  <si>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</si>
  <si>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</si>
  <si>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</si>
  <si>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</si>
  <si>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</si>
  <si>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</si>
  <si>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</si>
  <si>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</si>
  <si>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</si>
  <si>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</si>
  <si>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</si>
  <si>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</si>
  <si>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</si>
  <si>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</si>
  <si>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</si>
  <si>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</si>
  <si>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</si>
  <si>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</si>
  <si>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</si>
  <si>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</si>
  <si>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</si>
  <si>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</si>
  <si>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</si>
  <si>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</si>
  <si>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</si>
  <si>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</si>
  <si>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</si>
  <si>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</si>
  <si>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</si>
  <si>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</si>
  <si>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</si>
  <si>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</si>
  <si>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</si>
  <si>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</si>
  <si>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</si>
  <si>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</si>
  <si>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</si>
  <si>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</si>
  <si>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</si>
  <si>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</si>
  <si>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</si>
  <si>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</si>
  <si>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</si>
  <si>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</si>
  <si>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</si>
  <si>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</si>
  <si>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</si>
  <si>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</si>
  <si>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</si>
  <si>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</si>
  <si>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</si>
  <si>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</si>
  <si>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</si>
  <si>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</si>
  <si>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</si>
  <si>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</si>
  <si>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</si>
  <si>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</si>
  <si>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</si>
  <si>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</si>
  <si>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</si>
  <si>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</si>
  <si>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</si>
  <si>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</si>
  <si>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</si>
  <si>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</si>
  <si>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</si>
  <si>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</si>
  <si>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</si>
  <si>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</si>
  <si>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</si>
  <si>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</si>
  <si>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</si>
  <si>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</si>
  <si>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</si>
  <si>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</si>
  <si>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</si>
  <si>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</si>
  <si>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</si>
  <si>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</si>
  <si>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</si>
  <si>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</si>
  <si>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</si>
  <si>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</si>
  <si>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</si>
  <si>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</si>
  <si>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</si>
  <si>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</si>
  <si>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</si>
  <si>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</si>
  <si>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</si>
  <si>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</si>
  <si>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</si>
  <si>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</si>
  <si>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</si>
  <si>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</si>
  <si>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</si>
  <si>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</si>
  <si>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</si>
  <si>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</si>
  <si>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</si>
  <si>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</si>
  <si>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</si>
  <si>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</si>
  <si>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</si>
  <si>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</si>
  <si>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</si>
  <si>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</si>
  <si>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</si>
  <si>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</si>
  <si>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</si>
  <si>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</si>
  <si>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</si>
  <si>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</si>
  <si>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</si>
  <si>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</si>
  <si>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</si>
  <si>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</si>
  <si>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</si>
  <si>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</si>
  <si>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</si>
  <si>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</si>
  <si>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</si>
  <si>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</si>
  <si>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</si>
  <si>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</si>
  <si>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</si>
  <si>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</si>
  <si>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</si>
  <si>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</si>
  <si>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</si>
  <si>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</si>
  <si>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</si>
  <si>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</si>
  <si>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</si>
  <si>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</si>
  <si>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</si>
  <si>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</si>
  <si>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</si>
  <si>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</si>
  <si>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</si>
  <si>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</si>
  <si>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</si>
  <si>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</si>
  <si>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</si>
  <si>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</si>
  <si>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</si>
  <si>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</si>
  <si>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</si>
  <si>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</si>
  <si>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</si>
  <si>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</si>
  <si>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</si>
  <si>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</si>
  <si>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</si>
  <si>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</si>
  <si>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</si>
  <si>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</si>
  <si>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</si>
  <si>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</si>
  <si>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</si>
  <si>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</si>
  <si>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</si>
  <si>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</si>
  <si>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</si>
  <si>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</si>
  <si>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</si>
  <si>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</si>
  <si>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</si>
  <si>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</si>
  <si>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</si>
  <si>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</si>
  <si>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</si>
  <si>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</si>
  <si>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</si>
  <si>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</si>
  <si>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</si>
  <si>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</si>
  <si>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</si>
  <si>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</si>
  <si>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</si>
  <si>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</si>
  <si>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</si>
  <si>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</si>
  <si>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</si>
  <si>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</si>
  <si>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</si>
  <si>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</si>
  <si>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</si>
  <si>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</si>
  <si>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</si>
  <si>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</si>
  <si>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</si>
  <si>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</si>
  <si>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</si>
  <si>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</si>
  <si>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</si>
  <si>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</si>
  <si>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</si>
  <si>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</si>
  <si>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</si>
  <si>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</si>
  <si>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</si>
  <si>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</si>
  <si>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</si>
  <si>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</si>
  <si>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</si>
  <si>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</si>
  <si>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</si>
  <si>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</si>
  <si>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</si>
  <si>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</si>
  <si>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</si>
  <si>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</si>
  <si>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</si>
  <si>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</si>
  <si>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</si>
  <si>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</si>
  <si>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</si>
  <si>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</si>
  <si>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</si>
  <si>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</si>
  <si>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</si>
  <si>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</si>
  <si>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</si>
  <si>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</si>
  <si>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</si>
  <si>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</si>
  <si>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</si>
  <si>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</si>
  <si>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</si>
  <si>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</si>
  <si>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</si>
  <si>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</si>
  <si>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</si>
  <si>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</si>
  <si>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</si>
  <si>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</si>
  <si>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</si>
  <si>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</si>
  <si>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</si>
  <si>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</si>
  <si>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</si>
  <si>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</si>
  <si>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</si>
  <si>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</si>
  <si>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</si>
  <si>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</si>
  <si>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</si>
  <si>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</si>
  <si>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</si>
  <si>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</si>
  <si>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</si>
  <si>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</si>
  <si>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</si>
  <si>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</si>
  <si>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</si>
  <si>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</si>
  <si>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</si>
  <si>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</si>
  <si>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</si>
  <si>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</si>
  <si>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</si>
  <si>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</si>
  <si>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</si>
  <si>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</si>
  <si>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</si>
  <si>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</si>
  <si>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</si>
  <si>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</si>
  <si>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</si>
  <si>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</si>
  <si>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</si>
  <si>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</si>
  <si>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</si>
  <si>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</si>
  <si>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</si>
  <si>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</si>
  <si>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</si>
  <si>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</si>
  <si>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</si>
  <si>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</si>
  <si>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</si>
  <si>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</si>
  <si>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</si>
  <si>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</si>
  <si>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</si>
  <si>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</si>
  <si>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</si>
  <si>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</si>
  <si>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</si>
  <si>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</si>
  <si>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</si>
  <si>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</si>
  <si>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</si>
  <si>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</si>
  <si>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</si>
  <si>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</si>
  <si>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</si>
  <si>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</si>
  <si>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</si>
  <si>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</si>
  <si>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</si>
  <si>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</si>
  <si>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</si>
  <si>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</si>
  <si>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</si>
  <si>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</si>
  <si>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</si>
  <si>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</si>
  <si>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</si>
  <si>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</si>
  <si>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</si>
  <si>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</si>
  <si>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</si>
  <si>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</si>
  <si>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</si>
  <si>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</si>
  <si>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</si>
  <si>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</si>
  <si>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</si>
  <si>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</si>
  <si>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</si>
  <si>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</si>
  <si>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</si>
  <si>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</si>
  <si>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</si>
  <si>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</si>
  <si>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</si>
  <si>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</si>
  <si>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</si>
  <si>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</si>
  <si>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</si>
  <si>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</si>
  <si>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</si>
  <si>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</si>
  <si>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</si>
  <si>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</si>
  <si>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</si>
  <si>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</si>
  <si>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</si>
  <si>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</si>
  <si>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</si>
  <si>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</si>
  <si>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</si>
  <si>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</si>
  <si>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</si>
  <si>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</si>
  <si>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</si>
  <si>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</si>
  <si>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</si>
  <si>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</si>
  <si>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</si>
  <si>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</si>
  <si>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</si>
  <si>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</si>
  <si>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</si>
  <si>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</si>
  <si>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</si>
  <si>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</si>
  <si>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</si>
  <si>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</si>
  <si>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</si>
  <si>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</si>
  <si>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</si>
  <si>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</si>
  <si>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</si>
  <si>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</si>
  <si>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</si>
  <si>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</si>
  <si>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</si>
  <si>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</si>
  <si>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</si>
  <si>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</si>
  <si>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</si>
  <si>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</si>
  <si>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</si>
  <si>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</si>
  <si>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</si>
  <si>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</si>
  <si>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</si>
  <si>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</si>
  <si>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</si>
  <si>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</si>
  <si>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</si>
  <si>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</si>
  <si>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</si>
  <si>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</si>
  <si>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</si>
  <si>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</si>
  <si>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</si>
  <si>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</si>
  <si>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</si>
  <si>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</si>
  <si>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</si>
  <si>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</si>
  <si>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</si>
  <si>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</si>
  <si>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</si>
  <si>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</si>
  <si>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</si>
  <si>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</si>
  <si>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</si>
  <si>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</si>
  <si>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</si>
  <si>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</si>
  <si>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</si>
  <si>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</si>
  <si>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</si>
  <si>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</si>
  <si>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</si>
  <si>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</si>
  <si>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</si>
  <si>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</si>
  <si>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</si>
  <si>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</si>
  <si>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</si>
  <si>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</si>
  <si>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</si>
  <si>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</si>
  <si>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</si>
  <si>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</si>
  <si>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</si>
  <si>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</si>
  <si>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</si>
  <si>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</si>
  <si>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</si>
  <si>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</si>
  <si>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</si>
  <si>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</si>
  <si>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</si>
  <si>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</si>
  <si>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</si>
  <si>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</si>
  <si>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</si>
  <si>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</si>
  <si>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</si>
  <si>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</si>
  <si>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</si>
  <si>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</si>
  <si>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</si>
  <si>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</si>
  <si>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</si>
  <si>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</si>
  <si>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</si>
  <si>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</si>
  <si>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</si>
  <si>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</si>
  <si>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</si>
  <si>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</si>
  <si>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</si>
  <si>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</si>
  <si>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</si>
  <si>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</si>
  <si>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</si>
  <si>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</si>
  <si>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</si>
  <si>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</si>
  <si>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</si>
  <si>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</si>
  <si>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</si>
  <si>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</si>
  <si>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</si>
  <si>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</si>
  <si>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</si>
  <si>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</si>
  <si>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</si>
  <si>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</si>
  <si>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</si>
  <si>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</si>
  <si>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</si>
  <si>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</si>
  <si>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</si>
  <si>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</si>
  <si>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</si>
  <si>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</si>
  <si>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</si>
  <si>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</si>
  <si>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</si>
  <si>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</si>
  <si>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</si>
  <si>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</si>
  <si>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</si>
  <si>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</si>
  <si>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</si>
  <si>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</si>
  <si>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</si>
  <si>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</si>
  <si>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</si>
  <si>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</si>
  <si>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</si>
  <si>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</si>
  <si>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</si>
  <si>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</si>
  <si>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</si>
  <si>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</si>
  <si>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</si>
  <si>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</si>
  <si>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</si>
  <si>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</si>
  <si>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</si>
  <si>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</si>
  <si>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</si>
  <si>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</si>
  <si>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</si>
  <si>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</si>
  <si>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</si>
  <si>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</si>
  <si>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</si>
  <si>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</si>
  <si>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</si>
  <si>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</si>
  <si>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</si>
  <si>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</si>
  <si>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</si>
  <si>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</si>
  <si>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</si>
  <si>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</si>
  <si>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</si>
  <si>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</si>
  <si>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</si>
  <si>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</si>
  <si>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</si>
  <si>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</si>
  <si>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</si>
  <si>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</si>
  <si>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</si>
  <si>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</si>
  <si>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</si>
  <si>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</si>
  <si>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</si>
  <si>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</si>
  <si>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</si>
  <si>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</si>
  <si>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</si>
  <si>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</si>
  <si>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</si>
  <si>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</si>
  <si>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</si>
  <si>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</si>
  <si>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</si>
  <si>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</si>
  <si>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</si>
  <si>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</si>
  <si>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</si>
  <si>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</si>
  <si>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</si>
  <si>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</si>
  <si>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</si>
  <si>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</si>
  <si>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</si>
  <si>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</si>
  <si>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</si>
  <si>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</si>
  <si>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</si>
  <si>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</si>
  <si>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</si>
  <si>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</si>
  <si>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</si>
  <si>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</si>
  <si>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</si>
  <si>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</si>
  <si>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</si>
  <si>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</si>
  <si>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</si>
  <si>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</si>
  <si>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</si>
  <si>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</si>
  <si>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</si>
  <si>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</si>
  <si>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</si>
  <si>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</si>
  <si>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</si>
  <si>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</si>
  <si>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</si>
  <si>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</si>
  <si>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</si>
  <si>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</si>
  <si>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</si>
  <si>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</si>
  <si>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</si>
  <si>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</si>
  <si>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</si>
  <si>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</si>
  <si>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</si>
  <si>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</si>
  <si>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</si>
  <si>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</si>
  <si>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</si>
  <si>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</si>
  <si>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</si>
  <si>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</si>
  <si>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</si>
  <si>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</si>
  <si>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</si>
  <si>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</si>
  <si>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</si>
  <si>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</si>
  <si>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</si>
  <si>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</si>
  <si>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</si>
  <si>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</si>
  <si>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</si>
  <si>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</si>
  <si>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</si>
  <si>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</si>
  <si>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</si>
  <si>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</si>
  <si>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</si>
  <si>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</si>
  <si>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</si>
  <si>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</si>
  <si>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</si>
  <si>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</si>
  <si>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</si>
  <si>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</si>
  <si>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</si>
  <si>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</si>
  <si>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</si>
  <si>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</si>
  <si>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</si>
  <si>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</si>
  <si>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</si>
  <si>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</si>
  <si>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</si>
  <si>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</si>
  <si>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</si>
  <si>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</si>
  <si>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</si>
  <si>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</si>
  <si>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</si>
  <si>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</si>
  <si>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</si>
  <si>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</si>
  <si>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</si>
  <si>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</si>
  <si>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</si>
  <si>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</si>
  <si>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</si>
  <si>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</si>
  <si>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</si>
  <si>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</si>
  <si>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</si>
  <si>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</si>
  <si>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</si>
  <si>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</si>
  <si>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</si>
  <si>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</si>
  <si>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</si>
  <si>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</si>
  <si>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</si>
  <si>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</si>
  <si>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</si>
  <si>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</si>
  <si>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</si>
  <si>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</si>
  <si>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</si>
  <si>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</si>
  <si>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</si>
  <si>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</si>
  <si>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</si>
  <si>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</si>
  <si>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</si>
  <si>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</si>
  <si>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</si>
  <si>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</si>
  <si>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</si>
  <si>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</si>
  <si>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</si>
  <si>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</si>
  <si>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</si>
  <si>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</si>
  <si>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</si>
  <si>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</si>
  <si>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</si>
  <si>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</si>
  <si>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</si>
  <si>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</si>
  <si>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</si>
  <si>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</si>
  <si>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</si>
  <si>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</si>
  <si>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</si>
  <si>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</si>
  <si>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</si>
  <si>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</si>
  <si>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</si>
  <si>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</si>
  <si>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</si>
  <si>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</si>
  <si>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</si>
  <si>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</si>
  <si>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</si>
  <si>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</si>
  <si>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</si>
  <si>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</si>
  <si>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</si>
  <si>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</si>
  <si>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</si>
  <si>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</si>
  <si>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</si>
  <si>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</si>
  <si>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</si>
  <si>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</si>
  <si>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</si>
  <si>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</si>
  <si>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</si>
  <si>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</si>
  <si>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</si>
  <si>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</si>
  <si>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</si>
  <si>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</si>
  <si>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</si>
  <si>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</si>
  <si>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</si>
  <si>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</si>
  <si>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</si>
  <si>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</si>
  <si>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</si>
  <si>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</si>
  <si>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</si>
  <si>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</si>
  <si>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</si>
  <si>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</si>
  <si>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</si>
  <si>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</si>
  <si>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</si>
  <si>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</si>
  <si>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</si>
  <si>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</si>
  <si>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</si>
  <si>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</si>
  <si>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</si>
  <si>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</si>
  <si>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</si>
  <si>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</si>
  <si>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</si>
  <si>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</si>
  <si>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</si>
  <si>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</si>
  <si>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</si>
  <si>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</si>
  <si>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</si>
  <si>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</si>
  <si>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</si>
  <si>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</si>
  <si>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</si>
  <si>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</si>
  <si>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</si>
  <si>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</si>
  <si>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</si>
  <si>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</si>
  <si>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</si>
  <si>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</si>
  <si>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</si>
  <si>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</si>
  <si>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</si>
  <si>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</si>
  <si>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</si>
  <si>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</si>
  <si>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</si>
  <si>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</si>
  <si>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</si>
  <si>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</si>
  <si>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</si>
  <si>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</si>
  <si>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</si>
  <si>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</si>
  <si>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</si>
  <si>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</si>
  <si>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</si>
  <si>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</si>
  <si>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</si>
  <si>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</si>
  <si>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</si>
  <si>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</si>
  <si>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</si>
  <si>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</si>
  <si>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</si>
  <si>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</si>
  <si>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</si>
  <si>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</si>
  <si>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</si>
  <si>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</si>
  <si>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</si>
  <si>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</si>
  <si>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</si>
  <si>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</si>
  <si>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</si>
  <si>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</si>
  <si>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</si>
  <si>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</si>
  <si>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</si>
  <si>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</si>
  <si>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</si>
  <si>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</si>
  <si>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</si>
  <si>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</si>
  <si>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</si>
  <si>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</si>
  <si>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</si>
  <si>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</si>
  <si>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</si>
  <si>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</si>
  <si>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</si>
  <si>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</si>
  <si>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</si>
  <si>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</si>
  <si>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</si>
  <si>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</si>
  <si>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</si>
  <si>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</si>
  <si>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</si>
  <si>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</si>
  <si>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</si>
  <si>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</si>
  <si>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</si>
  <si>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</si>
  <si>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</si>
  <si>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</si>
  <si>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</si>
  <si>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</si>
  <si>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</si>
  <si>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</si>
  <si>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</si>
  <si>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</si>
  <si>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</si>
  <si>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</si>
  <si>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</si>
  <si>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</si>
  <si>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</si>
  <si>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</si>
  <si>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</si>
  <si>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</si>
  <si>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</si>
  <si>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</si>
  <si>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</si>
  <si>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</si>
  <si>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</si>
  <si>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</si>
  <si>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</si>
  <si>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</si>
  <si>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</si>
  <si>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</si>
  <si>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</si>
  <si>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</si>
  <si>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</si>
  <si>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</si>
  <si>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</si>
  <si>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</si>
  <si>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</si>
  <si>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</si>
  <si>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</si>
  <si>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</si>
  <si>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</si>
  <si>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</si>
  <si>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</si>
  <si>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</si>
  <si>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</si>
  <si>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</si>
  <si>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</si>
  <si>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</si>
  <si>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</si>
  <si>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</si>
  <si>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</si>
  <si>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</si>
  <si>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</si>
  <si>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</si>
  <si>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</si>
  <si>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</si>
  <si>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</si>
  <si>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</si>
  <si>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</si>
  <si>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</si>
  <si>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</si>
  <si>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</si>
  <si>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</si>
  <si>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</si>
  <si>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</si>
  <si>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</si>
  <si>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</si>
  <si>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</si>
  <si>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</si>
  <si>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</si>
  <si>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</si>
  <si>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</si>
  <si>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</si>
  <si>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</si>
  <si>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</si>
  <si>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</si>
  <si>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</si>
  <si>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</si>
  <si>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</si>
  <si>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</si>
  <si>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</si>
  <si>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</si>
  <si>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</si>
  <si>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</si>
  <si>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</si>
  <si>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</si>
  <si>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</si>
  <si>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</si>
  <si>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</si>
  <si>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</si>
  <si>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</si>
  <si>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</si>
  <si>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</si>
  <si>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</si>
  <si>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</si>
  <si>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</si>
  <si>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</si>
  <si>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</si>
  <si>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</si>
  <si>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</si>
  <si>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</si>
  <si>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</si>
  <si>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</si>
  <si>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</si>
  <si>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</si>
  <si>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</si>
  <si>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</si>
  <si>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</si>
  <si>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</si>
  <si>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</si>
  <si>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</si>
  <si>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</si>
  <si>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</si>
  <si>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</si>
  <si>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</si>
  <si>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</si>
  <si>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</si>
  <si>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</si>
  <si>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</si>
  <si>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</si>
  <si>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</si>
  <si>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</si>
  <si>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</si>
  <si>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</si>
  <si>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</si>
  <si>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</si>
  <si>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</si>
  <si>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</si>
  <si>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</si>
  <si>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</si>
  <si>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</si>
  <si>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</si>
  <si>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</si>
  <si>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</si>
  <si>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</si>
  <si>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</si>
  <si>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</si>
  <si>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</si>
  <si>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</si>
  <si>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</si>
  <si>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</si>
  <si>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</si>
  <si>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</si>
  <si>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</si>
  <si>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</si>
  <si>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</si>
  <si>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</si>
  <si>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</si>
  <si>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</si>
  <si>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</si>
  <si>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</si>
  <si>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</si>
  <si>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</si>
  <si>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</si>
  <si>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</si>
  <si>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</si>
  <si>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</si>
  <si>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</si>
  <si>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</si>
  <si>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</si>
  <si>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</si>
  <si>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</si>
  <si>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</si>
  <si>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</si>
  <si>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</si>
  <si>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</si>
  <si>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</si>
  <si>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</si>
  <si>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</si>
  <si>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</si>
  <si>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</si>
  <si>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</si>
  <si>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</si>
  <si>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</si>
  <si>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</si>
  <si>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</si>
  <si>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</si>
  <si>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</si>
  <si>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</si>
  <si>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</si>
  <si>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</si>
  <si>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</si>
  <si>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</si>
  <si>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</si>
  <si>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</si>
  <si>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</si>
  <si>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</si>
  <si>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</si>
  <si>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</si>
  <si>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</si>
  <si>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</si>
  <si>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</si>
  <si>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</si>
  <si>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</si>
  <si>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</si>
  <si>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</si>
  <si>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</si>
  <si>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</si>
  <si>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</si>
  <si>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</si>
  <si>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</si>
  <si>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</si>
  <si>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</si>
  <si>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</si>
  <si>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</si>
  <si>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</si>
  <si>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</si>
  <si>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</si>
  <si>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</si>
  <si>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</si>
  <si>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</si>
  <si>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</si>
  <si>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</si>
  <si>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</si>
  <si>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</si>
  <si>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</si>
  <si>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</si>
  <si>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</si>
  <si>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</si>
  <si>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</si>
  <si>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</si>
  <si>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</si>
  <si>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</si>
  <si>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</si>
  <si>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</si>
  <si>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</si>
  <si>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</si>
  <si>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</si>
  <si>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</si>
  <si>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</si>
  <si>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</si>
  <si>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</si>
  <si>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</si>
  <si>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</si>
  <si>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</si>
  <si>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</si>
  <si>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</si>
  <si>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</si>
  <si>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</si>
  <si>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</si>
  <si>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</si>
  <si>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</si>
  <si>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</si>
  <si>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</si>
  <si>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</si>
  <si>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</si>
  <si>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</si>
  <si>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</si>
  <si>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</si>
  <si>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</si>
  <si>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</si>
  <si>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</si>
  <si>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</si>
  <si>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</si>
  <si>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</si>
  <si>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</si>
  <si>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</si>
  <si>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</si>
  <si>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</si>
  <si>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</si>
  <si>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</si>
  <si>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</si>
  <si>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</si>
  <si>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</si>
  <si>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</si>
  <si>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</si>
  <si>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</si>
  <si>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</si>
  <si>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</si>
  <si>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</si>
  <si>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</si>
  <si>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</si>
  <si>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</si>
  <si>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</si>
  <si>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</si>
  <si>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</si>
  <si>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</si>
  <si>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</si>
  <si>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</si>
  <si>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</si>
  <si>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</si>
  <si>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</si>
  <si>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</si>
  <si>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</si>
  <si>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</si>
  <si>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</si>
  <si>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</si>
  <si>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</si>
  <si>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</si>
  <si>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</si>
  <si>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</si>
  <si>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</si>
  <si>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</si>
  <si>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</si>
  <si>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</si>
  <si>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</si>
  <si>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</si>
  <si>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</si>
  <si>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</si>
  <si>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</si>
  <si>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</si>
  <si>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</si>
  <si>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</si>
  <si>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</si>
  <si>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</si>
  <si>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</si>
  <si>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</si>
  <si>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</si>
  <si>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</si>
  <si>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</si>
  <si>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</si>
  <si>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</si>
  <si>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</si>
  <si>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</si>
  <si>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</si>
  <si>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</si>
  <si>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</si>
  <si>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</si>
  <si>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</si>
  <si>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</si>
  <si>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</si>
  <si>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</si>
  <si>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</si>
  <si>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</si>
  <si>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</si>
  <si>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</si>
  <si>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</si>
  <si>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</si>
  <si>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</si>
  <si>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</si>
  <si>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</si>
  <si>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</si>
  <si>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</si>
  <si>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</si>
  <si>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</si>
  <si>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</si>
  <si>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</si>
  <si>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</si>
  <si>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</si>
  <si>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</si>
  <si>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</si>
  <si>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</si>
  <si>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</si>
  <si>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</si>
  <si>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</si>
  <si>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</si>
  <si>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</si>
  <si>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</si>
  <si>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</si>
  <si>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</si>
  <si>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</si>
  <si>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</si>
  <si>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</si>
  <si>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</si>
  <si>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</si>
  <si>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</si>
  <si>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</si>
  <si>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</si>
  <si>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</si>
  <si>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</si>
  <si>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</si>
  <si>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</si>
  <si>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</si>
  <si>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</si>
  <si>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</si>
  <si>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</si>
  <si>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</si>
  <si>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</si>
  <si>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</si>
  <si>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</si>
  <si>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</si>
  <si>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</si>
  <si>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</si>
  <si>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</si>
  <si>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</si>
  <si>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</si>
  <si>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</si>
  <si>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</si>
  <si>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</si>
  <si>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</si>
  <si>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</si>
  <si>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</si>
  <si>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</si>
  <si>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</si>
  <si>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</si>
  <si>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</si>
  <si>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</si>
  <si>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</si>
  <si>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</si>
  <si>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</si>
  <si>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</si>
  <si>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</si>
  <si>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</si>
  <si>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</si>
  <si>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</si>
  <si>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</si>
  <si>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</si>
  <si>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</si>
  <si>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</si>
  <si>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</si>
  <si>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</si>
  <si>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</si>
  <si>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</si>
  <si>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</si>
  <si>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</si>
  <si>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</si>
  <si>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</si>
  <si>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</si>
  <si>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</si>
  <si>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</si>
  <si>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</si>
  <si>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</si>
  <si>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</si>
  <si>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</si>
  <si>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</si>
  <si>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</si>
  <si>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</si>
  <si>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</si>
  <si>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</si>
  <si>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</si>
  <si>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</si>
  <si>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</si>
  <si>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</si>
  <si>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</si>
  <si>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</si>
  <si>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</si>
  <si>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</si>
  <si>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</si>
  <si>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</si>
  <si>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</si>
  <si>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</si>
  <si>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</si>
  <si>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</si>
  <si>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</si>
  <si>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</si>
  <si>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</si>
  <si>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</si>
  <si>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</si>
  <si>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</si>
  <si>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</si>
  <si>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</si>
  <si>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</si>
  <si>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</si>
  <si>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</si>
  <si>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</si>
  <si>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</si>
  <si>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</si>
  <si>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</si>
  <si>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</si>
  <si>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</si>
  <si>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</si>
  <si>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</si>
  <si>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</si>
  <si>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</si>
  <si>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</si>
  <si>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</si>
  <si>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</si>
  <si>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</si>
  <si>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</si>
  <si>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</si>
  <si>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</si>
  <si>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</si>
  <si>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</si>
  <si>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</si>
  <si>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</si>
  <si>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</si>
  <si>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</si>
  <si>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</si>
  <si>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</si>
  <si>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</si>
  <si>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</si>
  <si>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</si>
  <si>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</si>
  <si>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</si>
  <si>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</si>
  <si>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</si>
  <si>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</si>
  <si>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</si>
  <si>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</si>
  <si>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</si>
  <si>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</si>
  <si>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</si>
  <si>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</si>
  <si>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</si>
  <si>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</si>
  <si>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</si>
  <si>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</si>
  <si>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</si>
  <si>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</si>
  <si>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</si>
  <si>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</si>
  <si>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</si>
  <si>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</si>
  <si>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</si>
  <si>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</si>
  <si>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</si>
  <si>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</si>
  <si>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</si>
  <si>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</si>
  <si>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</si>
  <si>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</si>
  <si>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</si>
  <si>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</si>
  <si>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</si>
  <si>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</si>
  <si>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</si>
  <si>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</si>
  <si>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</si>
  <si>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</si>
  <si>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</si>
  <si>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</si>
  <si>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</si>
  <si>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</si>
  <si>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</si>
  <si>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</si>
  <si>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</si>
  <si>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</si>
  <si>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</si>
  <si>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</si>
  <si>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</si>
  <si>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</si>
  <si>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</si>
  <si>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</si>
  <si>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</si>
  <si>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</si>
  <si>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</si>
  <si>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</si>
  <si>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</si>
  <si>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</si>
  <si>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</si>
  <si>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</si>
  <si>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</si>
  <si>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</si>
  <si>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</si>
  <si>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</si>
  <si>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</si>
  <si>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</si>
  <si>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</si>
  <si>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</si>
  <si>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</si>
  <si>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</si>
  <si>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</si>
  <si>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</si>
  <si>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</si>
  <si>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</si>
  <si>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</si>
  <si>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</si>
  <si>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</si>
  <si>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</si>
  <si>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</si>
  <si>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</si>
  <si>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</si>
  <si>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</si>
  <si>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</si>
  <si>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</si>
  <si>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</si>
  <si>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</si>
  <si>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</si>
  <si>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</si>
  <si>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</si>
  <si>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</si>
  <si>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</si>
  <si>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</si>
  <si>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</si>
  <si>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</si>
  <si>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</si>
  <si>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</si>
  <si>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</si>
  <si>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</si>
  <si>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</si>
  <si>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</si>
  <si>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</si>
  <si>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</si>
  <si>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</si>
  <si>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</si>
  <si>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</si>
  <si>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</si>
  <si>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</si>
  <si>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</si>
  <si>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</si>
  <si>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</si>
  <si>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</si>
  <si>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</si>
  <si>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</si>
  <si>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</si>
  <si>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</si>
  <si>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</si>
  <si>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</si>
  <si>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</si>
  <si>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</si>
  <si>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</si>
  <si>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</si>
  <si>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</si>
  <si>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</si>
  <si>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</si>
  <si>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</si>
  <si>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</si>
  <si>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</si>
  <si>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</si>
  <si>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</si>
  <si>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</si>
  <si>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</si>
  <si>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</si>
  <si>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</si>
  <si>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</si>
  <si>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</si>
  <si>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</si>
  <si>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</si>
  <si>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</si>
  <si>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</si>
  <si>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</si>
  <si>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</si>
  <si>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</si>
  <si>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</si>
  <si>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</si>
  <si>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</si>
  <si>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</si>
  <si>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</si>
  <si>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</si>
  <si>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</si>
  <si>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</si>
  <si>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</si>
  <si>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</si>
  <si>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</si>
  <si>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</si>
  <si>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</si>
  <si>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</si>
  <si>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</si>
  <si>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</si>
  <si>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</si>
  <si>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</si>
  <si>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</si>
  <si>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</si>
  <si>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</si>
  <si>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</si>
  <si>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</si>
  <si>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</si>
  <si>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</si>
  <si>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</si>
  <si>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</si>
  <si>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</si>
  <si>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</si>
  <si>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</si>
  <si>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</si>
  <si>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</si>
  <si>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</si>
  <si>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</si>
  <si>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</si>
  <si>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</si>
  <si>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</si>
  <si>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</si>
  <si>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</si>
  <si>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</si>
  <si>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</si>
  <si>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</si>
  <si>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</si>
  <si>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</si>
  <si>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</si>
  <si>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</si>
  <si>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</si>
  <si>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</si>
  <si>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</si>
  <si>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</si>
  <si>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</si>
  <si>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</si>
  <si>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</si>
  <si>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</si>
  <si>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</si>
  <si>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</si>
  <si>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</si>
  <si>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</si>
  <si>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</si>
  <si>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</si>
  <si>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</si>
  <si>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</si>
  <si>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</si>
  <si>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</si>
  <si>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</si>
  <si>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</si>
  <si>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</si>
  <si>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</si>
  <si>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</si>
  <si>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</si>
  <si>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</si>
  <si>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</si>
  <si>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</si>
  <si>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</si>
  <si>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</si>
  <si>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</si>
  <si>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</si>
  <si>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</si>
  <si>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</si>
  <si>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</si>
  <si>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</si>
  <si>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</si>
  <si>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</si>
  <si>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</si>
  <si>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</si>
  <si>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</si>
  <si>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</si>
  <si>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</si>
  <si>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</si>
  <si>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</si>
  <si>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</si>
  <si>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</si>
  <si>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</si>
  <si>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</si>
  <si>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</si>
  <si>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</si>
  <si>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</si>
  <si>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</si>
  <si>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</si>
  <si>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</si>
  <si>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</si>
  <si>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</si>
  <si>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</si>
  <si>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</si>
  <si>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</si>
  <si>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</si>
  <si>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</si>
  <si>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</si>
  <si>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</si>
  <si>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</si>
  <si>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</si>
  <si>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</si>
  <si>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</si>
  <si>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</si>
  <si>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</si>
  <si>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</si>
  <si>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</si>
  <si>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</si>
  <si>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</si>
  <si>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</si>
  <si>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</si>
  <si>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</si>
  <si>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</si>
  <si>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</si>
  <si>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</si>
  <si>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</si>
  <si>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</si>
  <si>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</si>
  <si>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</si>
  <si>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</si>
  <si>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</si>
  <si>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</si>
  <si>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</si>
  <si>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</si>
  <si>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</si>
  <si>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</si>
  <si>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</si>
  <si>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</si>
  <si>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</si>
  <si>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</si>
  <si>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</si>
  <si>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</si>
  <si>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</si>
  <si>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</si>
  <si>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</si>
  <si>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</si>
  <si>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</si>
  <si>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</si>
  <si>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</si>
  <si>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</si>
  <si>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</si>
  <si>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</si>
  <si>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</si>
  <si>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</si>
  <si>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</si>
  <si>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</si>
  <si>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</si>
  <si>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</si>
  <si>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</si>
  <si>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</si>
  <si>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</si>
  <si>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</si>
  <si>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</si>
  <si>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</si>
  <si>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</si>
  <si>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</si>
  <si>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</si>
  <si>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</si>
  <si>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</si>
  <si>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</si>
  <si>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</si>
  <si>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</si>
  <si>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</si>
  <si>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</si>
  <si>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</si>
  <si>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</si>
  <si>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</si>
  <si>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</si>
  <si>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</si>
  <si>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</si>
  <si>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</si>
  <si>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</si>
  <si>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</si>
  <si>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</si>
  <si>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</si>
  <si>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</si>
  <si>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</si>
  <si>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</si>
  <si>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</si>
  <si>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</si>
  <si>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</si>
  <si>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</si>
  <si>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</si>
  <si>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</si>
  <si>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</si>
  <si>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</si>
  <si>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</si>
  <si>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</si>
  <si>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</si>
  <si>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</si>
  <si>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</si>
  <si>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</si>
  <si>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</si>
  <si>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</si>
  <si>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</si>
  <si>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</si>
  <si>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</si>
  <si>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</si>
  <si>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</si>
  <si>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</si>
  <si>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</si>
  <si>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</si>
  <si>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</si>
  <si>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</si>
  <si>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</si>
  <si>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</si>
  <si>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</si>
  <si>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</si>
  <si>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</si>
  <si>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</si>
  <si>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</si>
  <si>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</si>
  <si>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</si>
  <si>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</si>
  <si>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</si>
  <si>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</si>
  <si>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</si>
  <si>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</si>
  <si>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</si>
  <si>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</si>
  <si>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</si>
  <si>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</si>
  <si>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</si>
  <si>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</si>
  <si>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</si>
  <si>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</si>
  <si>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</si>
  <si>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</si>
  <si>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</si>
  <si>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</si>
  <si>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</si>
  <si>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</si>
  <si>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</si>
  <si>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</si>
  <si>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</si>
  <si>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</si>
  <si>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</si>
  <si>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</si>
  <si>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</si>
  <si>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</si>
  <si>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</si>
  <si>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</si>
  <si>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</si>
  <si>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</si>
  <si>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</si>
  <si>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</si>
  <si>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</si>
  <si>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</si>
  <si>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</si>
  <si>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</si>
  <si>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</si>
  <si>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</si>
  <si>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</si>
  <si>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</si>
  <si>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</si>
  <si>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</si>
  <si>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</si>
  <si>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</si>
  <si>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</si>
  <si>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</si>
  <si>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</si>
  <si>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</si>
  <si>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</si>
  <si>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</si>
  <si>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</si>
  <si>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</si>
  <si>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</si>
  <si>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</si>
  <si>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</si>
  <si>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</si>
  <si>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</si>
  <si>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</si>
  <si>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</si>
  <si>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</si>
  <si>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</si>
  <si>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</si>
  <si>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</si>
  <si>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</si>
  <si>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</si>
  <si>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</si>
  <si>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</si>
  <si>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</si>
  <si>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</si>
  <si>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</si>
  <si>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</si>
  <si>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</si>
  <si>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</si>
  <si>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</si>
  <si>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</si>
  <si>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</si>
  <si>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</si>
  <si>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</si>
  <si>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</si>
  <si>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</si>
  <si>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</si>
  <si>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</si>
  <si>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</si>
  <si>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</si>
  <si>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</si>
  <si>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</si>
  <si>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</si>
  <si>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</si>
  <si>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</si>
  <si>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</si>
  <si>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</si>
  <si>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</si>
  <si>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</si>
  <si>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</si>
  <si>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</si>
  <si>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</si>
  <si>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</si>
  <si>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</si>
  <si>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</si>
  <si>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</si>
  <si>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</si>
  <si>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</si>
  <si>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</si>
  <si>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</si>
  <si>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</si>
  <si>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</si>
  <si>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</si>
  <si>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</si>
  <si>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</si>
  <si>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</si>
  <si>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</si>
  <si>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</si>
  <si>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</si>
  <si>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</si>
  <si>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</si>
  <si>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</si>
  <si>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</si>
  <si>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</si>
  <si>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</si>
  <si>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</si>
  <si>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</si>
  <si>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</si>
  <si>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</si>
  <si>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</si>
  <si>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</si>
  <si>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</si>
  <si>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</si>
  <si>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</si>
  <si>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</si>
  <si>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</si>
  <si>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</si>
  <si>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</si>
  <si>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</si>
  <si>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</si>
  <si>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</si>
  <si>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</si>
  <si>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</si>
  <si>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</si>
  <si>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</si>
  <si>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</si>
  <si>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</si>
  <si>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</si>
  <si>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</si>
  <si>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</si>
  <si>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</si>
  <si>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</si>
  <si>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</si>
  <si>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</si>
  <si>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</si>
  <si>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</si>
  <si>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</si>
  <si>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</si>
  <si>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</si>
  <si>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</si>
  <si>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</si>
  <si>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</si>
  <si>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</si>
  <si>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</si>
  <si>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</si>
  <si>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</si>
  <si>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</si>
  <si>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</si>
  <si>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</si>
  <si>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</si>
  <si>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</si>
  <si>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</si>
  <si>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</si>
  <si>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</si>
  <si>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</si>
  <si>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</si>
  <si>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</si>
  <si>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</si>
  <si>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</si>
  <si>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</si>
  <si>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</si>
  <si>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</si>
  <si>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</si>
  <si>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</si>
  <si>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</si>
  <si>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</si>
  <si>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</si>
  <si>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</si>
  <si>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</si>
  <si>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</si>
  <si>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</si>
  <si>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</si>
  <si>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</si>
  <si>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</si>
  <si>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</si>
  <si>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</si>
  <si>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</si>
  <si>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</si>
  <si>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</si>
  <si>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</si>
  <si>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</si>
  <si>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</si>
  <si>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</si>
  <si>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</si>
  <si>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</si>
  <si>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</si>
  <si>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</si>
  <si>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</si>
  <si>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</si>
  <si>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</si>
  <si>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</si>
  <si>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</si>
  <si>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</si>
  <si>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</si>
  <si>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</si>
  <si>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</si>
  <si>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</si>
  <si>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</si>
  <si>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</si>
  <si>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</si>
  <si>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</si>
  <si>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</si>
  <si>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</si>
  <si>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</si>
  <si>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</si>
  <si>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</si>
  <si>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</si>
  <si>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</si>
  <si>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</si>
  <si>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</si>
  <si>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</si>
  <si>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</si>
  <si>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</si>
  <si>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</si>
  <si>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</si>
  <si>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</si>
  <si>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</si>
  <si>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</si>
  <si>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</si>
  <si>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</si>
  <si>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</si>
  <si>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</si>
  <si>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</si>
  <si>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</si>
  <si>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</si>
  <si>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</si>
  <si>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</si>
  <si>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</si>
  <si>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</si>
  <si>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</si>
  <si>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</si>
  <si>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</si>
  <si>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</si>
  <si>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</si>
  <si>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</si>
  <si>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</si>
  <si>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</si>
  <si>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</si>
  <si>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</si>
  <si>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</si>
  <si>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</si>
  <si>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</si>
  <si>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</si>
  <si>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</si>
  <si>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</si>
  <si>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</si>
  <si>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</si>
  <si>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</si>
  <si>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</si>
  <si>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</si>
  <si>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</si>
  <si>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</si>
  <si>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</si>
  <si>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</si>
  <si>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</si>
  <si>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</si>
  <si>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</si>
  <si>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</si>
  <si>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</si>
  <si>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</si>
  <si>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</si>
  <si>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</si>
  <si>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</si>
  <si>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</si>
  <si>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</si>
  <si>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</si>
  <si>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</si>
  <si>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</si>
  <si>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</si>
  <si>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</si>
  <si>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</si>
  <si>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</si>
  <si>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</si>
  <si>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</si>
  <si>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</si>
  <si>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</si>
  <si>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</si>
  <si>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</si>
  <si>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</si>
  <si>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</si>
  <si>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</si>
  <si>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</si>
  <si>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</si>
  <si>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</si>
  <si>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</si>
  <si>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</si>
  <si>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</si>
  <si>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</si>
  <si>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</si>
  <si>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</si>
  <si>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</si>
  <si>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</si>
  <si>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</si>
  <si>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</si>
  <si>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</si>
  <si>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</si>
  <si>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</si>
  <si>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</si>
  <si>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</si>
  <si>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</si>
  <si>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</si>
  <si>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</si>
  <si>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</si>
  <si>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</si>
  <si>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</si>
  <si>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</si>
  <si>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</si>
  <si>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</si>
  <si>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</si>
  <si>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</si>
  <si>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</si>
  <si>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</si>
  <si>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</si>
  <si>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</si>
  <si>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</si>
  <si>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</si>
  <si>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</si>
  <si>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</si>
  <si>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</si>
  <si>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</si>
  <si>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</si>
  <si>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</si>
  <si>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</si>
  <si>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</si>
  <si>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</si>
  <si>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</si>
  <si>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</si>
  <si>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</si>
  <si>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</si>
  <si>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</si>
  <si>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</si>
  <si>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</si>
  <si>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</si>
  <si>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</si>
  <si>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</si>
  <si>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</si>
  <si>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</si>
  <si>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</si>
  <si>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</si>
  <si>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</si>
  <si>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</si>
  <si>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</si>
  <si>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</si>
  <si>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</si>
  <si>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</si>
  <si>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</si>
  <si>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</si>
  <si>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</si>
  <si>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</si>
  <si>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</si>
  <si>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</si>
  <si>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</si>
  <si>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</si>
  <si>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</si>
  <si>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</si>
  <si>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</si>
  <si>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</si>
  <si>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</si>
  <si>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</si>
  <si>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</si>
  <si>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</si>
  <si>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</si>
  <si>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</si>
  <si>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</si>
  <si>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</si>
  <si>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</si>
  <si>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</si>
  <si>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</si>
  <si>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</si>
  <si>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</si>
  <si>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</si>
  <si>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</si>
  <si>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</si>
  <si>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</si>
  <si>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</si>
  <si>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</si>
  <si>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</si>
  <si>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</si>
  <si>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</si>
  <si>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</si>
  <si>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</si>
  <si>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</si>
  <si>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</si>
  <si>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</si>
  <si>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</si>
  <si>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</si>
  <si>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</si>
  <si>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</si>
  <si>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</si>
  <si>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</si>
  <si>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</si>
  <si>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</si>
  <si>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</si>
  <si>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</si>
  <si>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</si>
  <si>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</si>
  <si>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</si>
  <si>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</si>
  <si>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</si>
  <si>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</si>
  <si>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</si>
  <si>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</si>
  <si>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</si>
  <si>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</si>
  <si>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</si>
  <si>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</si>
  <si>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</si>
  <si>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</si>
  <si>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</si>
  <si>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</si>
  <si>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</si>
  <si>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</si>
  <si>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</si>
  <si>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</si>
  <si>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</si>
  <si>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</si>
  <si>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</si>
  <si>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</si>
  <si>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</si>
  <si>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</si>
  <si>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</si>
  <si>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</si>
  <si>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</si>
  <si>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</si>
  <si>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</si>
  <si>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</si>
  <si>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</si>
  <si>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</si>
  <si>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</si>
  <si>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</si>
  <si>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</si>
  <si>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</si>
  <si>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</si>
  <si>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</si>
  <si>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</si>
  <si>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</si>
  <si>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</si>
  <si>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</si>
  <si>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</si>
  <si>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</si>
  <si>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</si>
  <si>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</si>
  <si>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</si>
  <si>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</si>
  <si>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</si>
  <si>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</si>
  <si>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</si>
  <si>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</si>
  <si>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</si>
  <si>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</si>
  <si>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</si>
  <si>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</si>
  <si>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</si>
  <si>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</si>
  <si>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</si>
  <si>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</si>
  <si>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</si>
  <si>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</si>
  <si>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</si>
  <si>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</si>
  <si>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</si>
  <si>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</si>
  <si>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</si>
  <si>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</si>
  <si>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</si>
  <si>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</si>
  <si>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</si>
  <si>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</si>
  <si>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</si>
  <si>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</si>
  <si>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</si>
  <si>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</si>
  <si>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</si>
  <si>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</si>
  <si>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</si>
  <si>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</si>
  <si>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</si>
  <si>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</si>
  <si>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</si>
  <si>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</si>
  <si>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</si>
  <si>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</si>
  <si>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</si>
  <si>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</si>
  <si>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</si>
  <si>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</si>
  <si>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</si>
  <si>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</si>
  <si>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</si>
  <si>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</si>
  <si>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</si>
  <si>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</si>
  <si>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</si>
  <si>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</si>
  <si>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</si>
  <si>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</si>
  <si>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</si>
  <si>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</si>
  <si>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</si>
  <si>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</si>
  <si>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</si>
  <si>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</si>
  <si>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</si>
  <si>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</si>
  <si>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</si>
  <si>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</si>
  <si>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</si>
  <si>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</si>
  <si>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</si>
  <si>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</si>
  <si>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</si>
  <si>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</si>
  <si>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</si>
  <si>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</si>
  <si>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</si>
  <si>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</si>
  <si>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</si>
  <si>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</si>
  <si>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</si>
  <si>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</si>
  <si>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</si>
  <si>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</si>
  <si>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</si>
  <si>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</si>
  <si>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</si>
  <si>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</si>
  <si>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</si>
  <si>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</si>
  <si>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</si>
  <si>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</si>
  <si>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</si>
  <si>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</si>
  <si>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</si>
  <si>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</si>
  <si>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</si>
  <si>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</si>
  <si>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</si>
  <si>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</si>
  <si>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</si>
  <si>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</si>
  <si>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</si>
  <si>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</si>
  <si>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</si>
  <si>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</si>
  <si>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</si>
  <si>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</si>
  <si>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</si>
  <si>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</si>
  <si>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</si>
  <si>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</si>
  <si>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</si>
  <si>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</si>
  <si>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</si>
  <si>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</si>
  <si>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</si>
  <si>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</si>
  <si>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</si>
  <si>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</si>
  <si>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</si>
  <si>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</si>
  <si>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</si>
  <si>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</si>
  <si>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</si>
  <si>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</si>
  <si>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</si>
  <si>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</si>
  <si>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</si>
  <si>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</si>
  <si>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</si>
  <si>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</si>
  <si>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</si>
  <si>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</si>
  <si>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</si>
  <si>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</si>
  <si>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</si>
  <si>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</si>
  <si>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</si>
  <si>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</si>
  <si>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</si>
  <si>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</si>
  <si>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</si>
  <si>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</si>
  <si>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</si>
  <si>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</si>
  <si>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</si>
  <si>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</si>
  <si>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</si>
  <si>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</si>
  <si>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</si>
  <si>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</si>
  <si>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</si>
  <si>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</si>
  <si>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</si>
  <si>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</si>
  <si>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</si>
  <si>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</si>
  <si>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</si>
  <si>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</si>
  <si>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</si>
  <si>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</si>
  <si>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</si>
  <si>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</si>
  <si>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</si>
  <si>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</si>
  <si>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</si>
  <si>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</si>
  <si>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</si>
  <si>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</si>
  <si>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</si>
  <si>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</si>
  <si>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</si>
  <si>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</si>
  <si>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</si>
  <si>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</si>
  <si>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</si>
  <si>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</si>
  <si>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</si>
  <si>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</si>
  <si>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</si>
  <si>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</si>
  <si>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</si>
  <si>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</si>
  <si>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</si>
  <si>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</si>
  <si>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</si>
  <si>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</si>
  <si>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</si>
  <si>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</si>
  <si>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</si>
  <si>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</si>
  <si>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</si>
  <si>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</si>
  <si>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</si>
  <si>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</si>
  <si>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</si>
  <si>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</si>
  <si>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</si>
  <si>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</si>
  <si>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</si>
  <si>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</si>
  <si>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</si>
  <si>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</si>
  <si>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</si>
  <si>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</si>
  <si>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</si>
  <si>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</si>
  <si>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</si>
  <si>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</si>
  <si>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</si>
  <si>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</si>
  <si>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</si>
  <si>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</si>
  <si>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</si>
  <si>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</si>
  <si>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</si>
  <si>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</si>
  <si>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</si>
  <si>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</si>
  <si>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</si>
  <si>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</si>
  <si>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</si>
  <si>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</si>
  <si>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</si>
  <si>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</si>
  <si>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</si>
  <si>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</si>
  <si>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</si>
  <si>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</si>
  <si>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</si>
  <si>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</si>
  <si>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</si>
  <si>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</si>
  <si>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</si>
  <si>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</si>
  <si>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</si>
  <si>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</si>
  <si>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</si>
  <si>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</si>
  <si>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</si>
  <si>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</si>
  <si>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</si>
  <si>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</si>
  <si>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</si>
  <si>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</si>
  <si>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</si>
  <si>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</si>
  <si>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</si>
  <si>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</si>
  <si>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</si>
  <si>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</si>
  <si>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</si>
  <si>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</si>
  <si>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</si>
  <si>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</si>
  <si>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</si>
  <si>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</si>
  <si>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</si>
  <si>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</si>
  <si>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</si>
  <si>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</si>
  <si>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</si>
  <si>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</si>
  <si>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</si>
  <si>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</si>
  <si>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</si>
  <si>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</si>
  <si>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</si>
  <si>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</si>
  <si>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</si>
  <si>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</si>
  <si>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</si>
  <si>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</si>
  <si>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</si>
  <si>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</si>
  <si>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</si>
  <si>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</si>
  <si>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</si>
  <si>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</si>
  <si>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</si>
  <si>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</si>
  <si>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</si>
  <si>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</si>
  <si>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</si>
  <si>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</si>
  <si>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</si>
  <si>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</si>
  <si>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</si>
  <si>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</si>
  <si>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</si>
  <si>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</si>
  <si>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</si>
  <si>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</si>
  <si>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</si>
  <si>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</si>
  <si>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</si>
  <si>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</si>
  <si>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</si>
  <si>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</si>
  <si>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</si>
  <si>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</si>
  <si>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</si>
  <si>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</si>
  <si>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</si>
  <si>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</si>
  <si>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</si>
  <si>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</si>
  <si>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</si>
  <si>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</si>
  <si>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</si>
  <si>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</si>
  <si>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</si>
  <si>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</si>
  <si>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</si>
  <si>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</si>
  <si>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</si>
  <si>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</si>
  <si>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</si>
  <si>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</si>
  <si>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</si>
  <si>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</si>
  <si>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</si>
  <si>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</si>
  <si>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</si>
  <si>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</si>
  <si>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</si>
  <si>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</si>
  <si>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</si>
  <si>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</si>
  <si>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</si>
  <si>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</si>
  <si>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</si>
  <si>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</si>
  <si>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</si>
  <si>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</si>
  <si>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</si>
  <si>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</si>
  <si>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</si>
  <si>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</si>
  <si>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</si>
  <si>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</si>
  <si>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</si>
  <si>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</si>
  <si>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</si>
  <si>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</si>
  <si>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</si>
  <si>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</si>
  <si>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</si>
  <si>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</si>
  <si>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</si>
  <si>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</si>
  <si>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</si>
  <si>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</si>
  <si>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</si>
  <si>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</si>
  <si>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</si>
  <si>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</si>
  <si>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</si>
  <si>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</si>
  <si>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</si>
  <si>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</si>
  <si>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</si>
  <si>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</si>
  <si>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</si>
  <si>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</si>
  <si>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</si>
  <si>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</si>
  <si>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</si>
  <si>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</si>
  <si>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</si>
  <si>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</si>
  <si>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</si>
  <si>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</si>
  <si>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</si>
  <si>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</si>
  <si>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</si>
  <si>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</si>
  <si>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</si>
  <si>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</si>
  <si>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</si>
  <si>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</si>
  <si>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</si>
  <si>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</si>
  <si>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</si>
  <si>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</si>
  <si>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</si>
  <si>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</si>
  <si>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</si>
  <si>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</si>
  <si>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</si>
  <si>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</si>
  <si>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</si>
  <si>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</si>
  <si>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</si>
  <si>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</si>
  <si>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</si>
  <si>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</si>
  <si>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</si>
  <si>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</si>
  <si>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</si>
  <si>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</si>
  <si>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</si>
  <si>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</si>
  <si>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</si>
  <si>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</si>
  <si>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</si>
  <si>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</si>
  <si>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</si>
  <si>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</si>
  <si>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</si>
  <si>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</si>
  <si>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</si>
  <si>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</si>
  <si>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</si>
  <si>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</si>
  <si>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</si>
  <si>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</si>
  <si>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</si>
  <si>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</si>
  <si>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</si>
  <si>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</si>
  <si>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</si>
  <si>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</si>
  <si>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</si>
  <si>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</si>
  <si>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</si>
  <si>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</si>
  <si>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</si>
  <si>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</si>
  <si>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</si>
  <si>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</si>
  <si>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</si>
  <si>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</si>
  <si>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</si>
  <si>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</si>
  <si>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</si>
  <si>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</si>
  <si>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</si>
  <si>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</si>
  <si>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</si>
  <si>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</si>
  <si>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</si>
  <si>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</si>
  <si>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</si>
  <si>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</si>
  <si>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</si>
  <si>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</si>
  <si>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</si>
  <si>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</si>
  <si>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</si>
  <si>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</si>
  <si>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</si>
  <si>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</si>
  <si>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</si>
  <si>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</si>
  <si>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</si>
  <si>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</si>
  <si>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</si>
  <si>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</si>
  <si>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</si>
  <si>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</si>
  <si>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</si>
  <si>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</si>
  <si>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</si>
  <si>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</si>
  <si>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</si>
  <si>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</si>
  <si>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</si>
  <si>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</si>
  <si>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</si>
  <si>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</si>
  <si>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</si>
  <si>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</si>
  <si>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</si>
  <si>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</si>
  <si>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</si>
  <si>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</si>
  <si>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</si>
  <si>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</si>
  <si>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</si>
  <si>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</si>
  <si>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</si>
  <si>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</si>
  <si>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</si>
  <si>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</si>
  <si>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</si>
  <si>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</si>
  <si>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</si>
  <si>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</si>
  <si>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</si>
  <si>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</si>
  <si>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</si>
  <si>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</si>
  <si>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</si>
  <si>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</si>
  <si>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</si>
  <si>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</si>
  <si>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</si>
  <si>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</si>
  <si>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</si>
  <si>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</si>
  <si>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</si>
  <si>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</si>
  <si>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</si>
  <si>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</si>
  <si>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</si>
  <si>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</si>
  <si>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</si>
  <si>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</si>
  <si>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</si>
  <si>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</si>
  <si>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</si>
  <si>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</si>
  <si>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</si>
  <si>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</si>
  <si>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</si>
  <si>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</si>
  <si>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</si>
  <si>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</si>
  <si>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</si>
  <si>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</si>
  <si>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</si>
  <si>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</si>
  <si>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</si>
  <si>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</si>
  <si>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</si>
  <si>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</si>
  <si>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</si>
  <si>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</si>
  <si>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</si>
  <si>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</si>
  <si>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</si>
  <si>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</si>
  <si>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</si>
  <si>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</si>
  <si>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</si>
  <si>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</si>
  <si>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</si>
  <si>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</si>
  <si>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</si>
  <si>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</si>
  <si>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</si>
  <si>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</si>
  <si>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</si>
  <si>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</si>
  <si>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</si>
  <si>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</si>
  <si>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</si>
  <si>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</si>
  <si>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</si>
  <si>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</si>
  <si>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</si>
  <si>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</si>
  <si>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</si>
  <si>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</si>
  <si>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</si>
  <si>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</si>
  <si>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</si>
  <si>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</si>
  <si>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</si>
  <si>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</si>
  <si>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</si>
  <si>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</si>
  <si>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</si>
  <si>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</si>
  <si>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</si>
  <si>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</si>
  <si>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</si>
  <si>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</si>
  <si>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</si>
  <si>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</si>
  <si>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</si>
  <si>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</si>
  <si>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</si>
  <si>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</si>
  <si>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</si>
  <si>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</si>
  <si>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</si>
  <si>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</si>
  <si>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</si>
  <si>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</si>
  <si>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</si>
  <si>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</si>
  <si>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</si>
  <si>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</si>
  <si>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</si>
  <si>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</si>
  <si>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</si>
  <si>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</si>
  <si>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</si>
  <si>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</si>
  <si>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</si>
  <si>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</si>
  <si>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</si>
  <si>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</si>
  <si>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</si>
  <si>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</si>
  <si>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</si>
  <si>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</si>
  <si>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</si>
  <si>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</si>
  <si>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</si>
  <si>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</si>
  <si>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</si>
  <si>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</si>
  <si>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</si>
  <si>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</si>
  <si>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</si>
  <si>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</si>
  <si>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</si>
  <si>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</si>
  <si>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</si>
  <si>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</si>
  <si>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</si>
  <si>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</si>
  <si>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</si>
  <si>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</si>
  <si>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</si>
  <si>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</si>
  <si>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</si>
  <si>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</si>
  <si>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</si>
  <si>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</si>
  <si>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</si>
  <si>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</si>
  <si>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</si>
  <si>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</si>
  <si>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</si>
  <si>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</si>
  <si>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</si>
  <si>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</si>
  <si>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</si>
  <si>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</si>
  <si>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</si>
  <si>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</si>
  <si>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</si>
  <si>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</si>
  <si>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</si>
  <si>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</si>
  <si>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</si>
  <si>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</si>
  <si>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</si>
  <si>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</si>
  <si>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</si>
  <si>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</si>
  <si>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</si>
  <si>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</si>
  <si>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</si>
  <si>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</si>
  <si>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</si>
  <si>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</si>
  <si>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</si>
  <si>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</si>
  <si>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</si>
  <si>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</si>
  <si>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</si>
  <si>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</si>
  <si>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</si>
  <si>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</si>
  <si>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</si>
  <si>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</si>
  <si>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</si>
  <si>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</si>
  <si>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</si>
  <si>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</si>
  <si>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</si>
  <si>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</si>
  <si>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</si>
  <si>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</si>
  <si>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</si>
  <si>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</si>
  <si>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</si>
  <si>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</si>
  <si>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</si>
  <si>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</si>
  <si>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</si>
  <si>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</si>
  <si>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</si>
  <si>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</si>
  <si>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</si>
  <si>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</si>
  <si>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</si>
  <si>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</si>
  <si>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</si>
  <si>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</si>
  <si>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</si>
  <si>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</si>
  <si>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</si>
  <si>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</si>
  <si>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</si>
  <si>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</si>
  <si>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</si>
  <si>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</si>
  <si>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</si>
  <si>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</si>
  <si>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</si>
  <si>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</si>
  <si>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</si>
  <si>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</si>
  <si>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</si>
  <si>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</si>
  <si>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</si>
  <si>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</si>
  <si>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</si>
  <si>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</si>
  <si>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</si>
  <si>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</si>
  <si>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</si>
  <si>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</si>
  <si>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</si>
  <si>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</si>
  <si>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</si>
  <si>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</si>
  <si>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</si>
  <si>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</si>
  <si>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</si>
  <si>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</si>
  <si>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</si>
  <si>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</si>
  <si>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</si>
  <si>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</si>
  <si>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</si>
  <si>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</si>
  <si>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</si>
  <si>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</si>
  <si>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</si>
  <si>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</si>
  <si>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</si>
  <si>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</si>
  <si>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</si>
  <si>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</si>
  <si>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</si>
  <si>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</si>
  <si>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</si>
  <si>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</si>
  <si>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</si>
  <si>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</si>
  <si>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</si>
  <si>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</si>
  <si>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</si>
  <si>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</si>
  <si>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</si>
  <si>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</si>
  <si>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</si>
  <si>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</si>
  <si>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</si>
  <si>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</si>
  <si>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</si>
  <si>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</si>
  <si>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</si>
  <si>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</si>
  <si>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</si>
  <si>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</si>
  <si>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</si>
  <si>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</si>
  <si>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</si>
  <si>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</si>
  <si>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</si>
  <si>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</si>
  <si>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</si>
  <si>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</si>
  <si>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</si>
  <si>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</si>
  <si>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</si>
  <si>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</si>
  <si>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</si>
  <si>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</si>
  <si>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</si>
  <si>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</si>
  <si>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</si>
  <si>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</si>
  <si>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</si>
  <si>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</si>
  <si>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</si>
  <si>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</si>
  <si>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</si>
  <si>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</si>
  <si>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</si>
  <si>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</si>
  <si>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</si>
  <si>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</si>
  <si>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</si>
  <si>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</si>
  <si>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</si>
  <si>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</si>
  <si>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</si>
  <si>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</si>
  <si>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</si>
  <si>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</si>
  <si>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</si>
  <si>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</si>
  <si>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</si>
  <si>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</si>
  <si>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</si>
  <si>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</si>
  <si>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</si>
  <si>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</si>
  <si>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</si>
  <si>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</si>
  <si>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</si>
  <si>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</si>
  <si>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</si>
  <si>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</si>
  <si>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</si>
  <si>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</si>
  <si>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</si>
  <si>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</si>
  <si>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</si>
  <si>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</si>
  <si>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</si>
  <si>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</si>
  <si>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</si>
  <si>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</si>
  <si>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</si>
  <si>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</si>
  <si>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</si>
  <si>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</si>
  <si>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</si>
  <si>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</si>
  <si>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</si>
  <si>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</si>
  <si>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</si>
  <si>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</si>
  <si>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</si>
  <si>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</si>
  <si>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</si>
  <si>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</si>
  <si>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</si>
  <si>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</si>
  <si>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</si>
  <si>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</si>
  <si>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</si>
  <si>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</si>
  <si>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</si>
  <si>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</si>
  <si>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</si>
  <si>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</si>
  <si>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</si>
  <si>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</si>
  <si>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</si>
  <si>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</si>
  <si>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</si>
  <si>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</si>
  <si>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</si>
  <si>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</si>
  <si>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</si>
  <si>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</si>
  <si>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</si>
  <si>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</si>
  <si>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</si>
  <si>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</si>
  <si>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</si>
  <si>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</si>
  <si>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</si>
  <si>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</si>
  <si>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</si>
  <si>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</si>
  <si>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</si>
  <si>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</si>
  <si>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</si>
  <si>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</si>
  <si>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</si>
  <si>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</si>
  <si>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</si>
  <si>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</si>
  <si>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</si>
  <si>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</si>
  <si>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</si>
  <si>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</si>
  <si>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</si>
  <si>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</si>
  <si>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</si>
  <si>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</si>
  <si>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</si>
  <si>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</si>
  <si>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</si>
  <si>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</si>
  <si>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</si>
  <si>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</si>
  <si>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</si>
  <si>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</si>
  <si>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</si>
  <si>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</si>
  <si>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</si>
  <si>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</si>
  <si>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</si>
  <si>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</si>
  <si>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</si>
  <si>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</si>
  <si>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</si>
  <si>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</si>
  <si>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</si>
  <si>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</si>
  <si>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</si>
  <si>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</si>
  <si>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</si>
  <si>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</si>
  <si>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</si>
  <si>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</si>
  <si>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</si>
  <si>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</si>
  <si>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</si>
  <si>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</si>
  <si>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</si>
  <si>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</si>
  <si>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</si>
  <si>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</si>
  <si>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</si>
  <si>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</si>
  <si>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</si>
  <si>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</si>
  <si>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</si>
  <si>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</si>
  <si>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</si>
  <si>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</si>
  <si>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</si>
  <si>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</si>
  <si>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</si>
  <si>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</si>
  <si>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</si>
  <si>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</si>
  <si>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</si>
  <si>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</si>
  <si>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</si>
  <si>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</si>
  <si>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</si>
  <si>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</si>
  <si>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</si>
  <si>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</si>
  <si>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</si>
  <si>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</si>
  <si>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</si>
  <si>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</si>
  <si>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</si>
  <si>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</si>
  <si>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</si>
  <si>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</si>
  <si>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</si>
  <si>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</si>
  <si>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</si>
  <si>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</si>
  <si>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</si>
  <si>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</si>
  <si>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</si>
  <si>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</si>
  <si>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</si>
  <si>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</si>
  <si>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</si>
  <si>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</si>
  <si>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</si>
  <si>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</si>
  <si>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</si>
  <si>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</si>
  <si>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</si>
  <si>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</si>
  <si>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</si>
  <si>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</si>
  <si>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</si>
  <si>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</si>
  <si>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</si>
  <si>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</si>
  <si>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</si>
  <si>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</si>
  <si>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</si>
  <si>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</si>
  <si>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</si>
  <si>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</si>
  <si>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</si>
  <si>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</si>
  <si>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</si>
  <si>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</si>
  <si>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</si>
  <si>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</si>
  <si>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</si>
  <si>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</si>
  <si>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</si>
  <si>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</si>
  <si>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</si>
  <si>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</si>
  <si>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</si>
  <si>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</si>
  <si>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</si>
  <si>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</si>
  <si>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</si>
  <si>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</si>
  <si>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</si>
  <si>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</si>
  <si>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</si>
  <si>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</si>
  <si>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</si>
  <si>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</si>
  <si>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</si>
  <si>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</si>
  <si>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</si>
  <si>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</si>
  <si>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</si>
  <si>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</si>
  <si>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</si>
  <si>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</si>
  <si>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</si>
  <si>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</si>
  <si>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</si>
  <si>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</si>
  <si>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</si>
  <si>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</si>
  <si>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</si>
  <si>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</si>
  <si>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</si>
  <si>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</si>
  <si>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</si>
  <si>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</si>
  <si>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</si>
  <si>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</si>
  <si>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</si>
  <si>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</si>
  <si>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</si>
  <si>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</si>
  <si>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</si>
  <si>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</si>
  <si>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</si>
  <si>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</si>
  <si>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</si>
  <si>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</si>
  <si>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</si>
  <si>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</si>
  <si>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</si>
  <si>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</si>
  <si>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</si>
  <si>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</si>
  <si>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</si>
  <si>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</si>
  <si>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</si>
  <si>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</si>
  <si>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</si>
  <si>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</si>
  <si>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</si>
  <si>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</si>
  <si>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</si>
  <si>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</si>
  <si>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</si>
  <si>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</si>
  <si>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</si>
  <si>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</si>
  <si>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</si>
  <si>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</si>
  <si>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</si>
  <si>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</si>
  <si>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</si>
  <si>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</si>
  <si>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</si>
  <si>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</si>
  <si>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</si>
  <si>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</si>
  <si>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</si>
  <si>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</si>
  <si>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</si>
  <si>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</si>
  <si>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</si>
  <si>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</si>
  <si>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</si>
  <si>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</si>
  <si>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</si>
  <si>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</si>
  <si>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</si>
  <si>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</si>
  <si>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</si>
  <si>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</si>
  <si>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</si>
  <si>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</si>
  <si>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</si>
  <si>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</si>
  <si>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</si>
  <si>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</si>
  <si>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</si>
  <si>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</si>
  <si>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</si>
  <si>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</si>
  <si>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</si>
  <si>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</si>
  <si>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</si>
  <si>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</si>
  <si>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</si>
  <si>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</si>
  <si>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</si>
  <si>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</si>
  <si>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</si>
  <si>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</si>
  <si>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</si>
  <si>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</si>
  <si>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</si>
  <si>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</si>
  <si>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</si>
  <si>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</si>
  <si>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</si>
  <si>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</si>
  <si>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</si>
  <si>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</si>
  <si>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</si>
  <si>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</si>
  <si>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</si>
  <si>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</si>
  <si>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</si>
  <si>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</si>
  <si>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</si>
  <si>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</si>
  <si>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</si>
  <si>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</si>
  <si>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</si>
  <si>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</si>
  <si>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</si>
  <si>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</si>
  <si>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</si>
  <si>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</si>
  <si>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</si>
  <si>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</si>
  <si>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</si>
  <si>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</si>
  <si>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</si>
  <si>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</si>
  <si>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</si>
  <si>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</si>
  <si>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</si>
  <si>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</si>
  <si>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</si>
  <si>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</si>
  <si>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</si>
  <si>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</si>
  <si>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</si>
  <si>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</si>
  <si>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</si>
  <si>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</si>
  <si>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</si>
  <si>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</si>
  <si>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</si>
  <si>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</si>
  <si>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</si>
  <si>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</si>
  <si>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</si>
  <si>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</si>
  <si>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</si>
  <si>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</si>
  <si>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</si>
  <si>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</si>
  <si>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</si>
  <si>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</si>
  <si>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</si>
  <si>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</si>
  <si>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</si>
  <si>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</si>
  <si>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</si>
  <si>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</si>
  <si>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</si>
  <si>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</si>
  <si>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</si>
  <si>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</si>
  <si>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</si>
  <si>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</si>
  <si>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</si>
  <si>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</si>
  <si>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</si>
  <si>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</si>
  <si>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</si>
  <si>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</si>
  <si>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</si>
  <si>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</si>
  <si>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</si>
  <si>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</si>
  <si>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</si>
  <si>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</si>
  <si>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</si>
  <si>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</si>
  <si>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</si>
  <si>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</si>
  <si>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</si>
  <si>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</si>
  <si>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</si>
  <si>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</si>
  <si>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</si>
  <si>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</si>
  <si>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</si>
  <si>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</si>
  <si>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</si>
  <si>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</si>
  <si>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</si>
  <si>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</si>
  <si>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</si>
  <si>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</si>
  <si>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</si>
  <si>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</si>
  <si>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</si>
  <si>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</si>
  <si>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</si>
  <si>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</si>
  <si>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</si>
  <si>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</si>
  <si>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</si>
  <si>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</si>
  <si>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</si>
  <si>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</si>
  <si>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</si>
  <si>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</si>
  <si>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</si>
  <si>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</si>
  <si>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</si>
  <si>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</si>
  <si>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</si>
  <si>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</si>
  <si>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</si>
  <si>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</si>
  <si>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</si>
  <si>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</si>
  <si>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</si>
  <si>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</si>
  <si>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</si>
  <si>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</si>
  <si>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</si>
  <si>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</si>
  <si>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</si>
  <si>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</si>
  <si>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</si>
  <si>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</si>
  <si>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</si>
  <si>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</si>
  <si>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</si>
  <si>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</si>
  <si>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</si>
  <si>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</si>
  <si>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</si>
  <si>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</si>
  <si>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</si>
  <si>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</si>
  <si>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</si>
  <si>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</si>
  <si>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</si>
  <si>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</si>
  <si>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</si>
  <si>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</si>
  <si>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</si>
  <si>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</si>
  <si>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</si>
  <si>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</si>
  <si>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</si>
  <si>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</si>
  <si>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</si>
  <si>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</si>
  <si>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</si>
  <si>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</si>
  <si>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</si>
  <si>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</si>
  <si>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</si>
  <si>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</si>
  <si>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</si>
  <si>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</si>
  <si>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</si>
  <si>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</si>
  <si>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</si>
  <si>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</si>
  <si>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</si>
  <si>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</si>
  <si>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</si>
  <si>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</si>
  <si>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</si>
  <si>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</si>
  <si>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</si>
  <si>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</si>
  <si>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</si>
  <si>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</si>
  <si>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</si>
  <si>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</si>
  <si>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</si>
  <si>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</si>
  <si>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</si>
  <si>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</si>
  <si>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</si>
  <si>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</si>
  <si>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</si>
  <si>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</si>
  <si>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</si>
  <si>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</si>
  <si>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</si>
  <si>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</si>
  <si>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</si>
  <si>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</si>
  <si>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</si>
  <si>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</si>
  <si>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</si>
  <si>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</si>
  <si>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</si>
  <si>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</si>
  <si>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</si>
  <si>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</si>
  <si>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</si>
  <si>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</si>
  <si>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</si>
  <si>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</si>
  <si>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</si>
  <si>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</si>
  <si>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</si>
  <si>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</si>
  <si>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</si>
  <si>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</si>
  <si>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</si>
  <si>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</si>
  <si>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</si>
  <si>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</si>
  <si>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</si>
  <si>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</si>
  <si>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</si>
  <si>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</si>
  <si>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</si>
  <si>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</si>
  <si>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</si>
  <si>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</si>
  <si>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</si>
  <si>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</si>
  <si>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</si>
  <si>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</si>
  <si>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</si>
  <si>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</si>
  <si>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</si>
  <si>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</si>
  <si>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</si>
  <si>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</si>
  <si>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</si>
  <si>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</si>
  <si>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</si>
  <si>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</si>
  <si>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</si>
  <si>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</si>
  <si>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</si>
  <si>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</si>
  <si>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</si>
  <si>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</si>
  <si>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</si>
  <si>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</si>
  <si>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</si>
  <si>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</si>
  <si>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</si>
  <si>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</si>
  <si>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</si>
  <si>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</si>
  <si>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</si>
  <si>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</si>
  <si>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</si>
  <si>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</si>
  <si>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</si>
  <si>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</si>
  <si>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</si>
  <si>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</si>
  <si>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</si>
  <si>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</si>
  <si>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</si>
  <si>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</si>
  <si>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</si>
  <si>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</si>
  <si>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</si>
  <si>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</si>
  <si>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</si>
  <si>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</si>
  <si>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</si>
  <si>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</si>
  <si>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</si>
  <si>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</si>
  <si>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</si>
  <si>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</si>
  <si>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</si>
  <si>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</si>
  <si>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</si>
  <si>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</si>
  <si>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</si>
  <si>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</si>
  <si>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</si>
  <si>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</si>
  <si>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</si>
  <si>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</si>
  <si>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</si>
  <si>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</si>
  <si>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</si>
  <si>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</si>
  <si>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</si>
  <si>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</si>
  <si>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</si>
  <si>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</si>
  <si>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</si>
  <si>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</si>
  <si>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</si>
  <si>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</si>
  <si>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</si>
  <si>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</si>
  <si>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</si>
  <si>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</si>
  <si>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</si>
  <si>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</si>
  <si>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</si>
  <si>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</si>
  <si>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</si>
  <si>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</si>
  <si>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</si>
  <si>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</si>
  <si>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</si>
  <si>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</si>
  <si>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</si>
  <si>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</si>
  <si>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</si>
  <si>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</si>
  <si>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</si>
  <si>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</si>
  <si>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</si>
  <si>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</si>
  <si>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</si>
  <si>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</si>
  <si>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</si>
  <si>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</si>
  <si>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</si>
  <si>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</si>
  <si>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</si>
  <si>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</si>
  <si>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</si>
  <si>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</si>
  <si>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</si>
  <si>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</si>
  <si>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</si>
  <si>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</si>
  <si>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</si>
  <si>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</si>
  <si>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</si>
  <si>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</si>
  <si>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</si>
  <si>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</si>
  <si>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</si>
  <si>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</si>
  <si>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</si>
  <si>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</si>
  <si>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</si>
  <si>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</si>
  <si>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</si>
  <si>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</si>
  <si>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</si>
  <si>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</si>
  <si>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</si>
  <si>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</si>
  <si>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</si>
  <si>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</si>
  <si>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</si>
  <si>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</si>
  <si>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</si>
  <si>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</si>
  <si>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</si>
  <si>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</si>
  <si>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</si>
  <si>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</si>
  <si>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</si>
  <si>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</si>
  <si>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</si>
  <si>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</si>
  <si>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</si>
  <si>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</si>
  <si>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</si>
  <si>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</si>
  <si>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</si>
  <si>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</si>
  <si>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</si>
  <si>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</si>
  <si>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</si>
  <si>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</si>
  <si>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</si>
  <si>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</si>
  <si>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</si>
  <si>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</si>
  <si>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</si>
  <si>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</si>
  <si>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</si>
  <si>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</si>
  <si>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</si>
  <si>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</si>
  <si>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</si>
  <si>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</si>
  <si>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</si>
  <si>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</si>
  <si>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</si>
  <si>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</si>
  <si>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</si>
  <si>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</si>
  <si>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</si>
  <si>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</si>
  <si>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</si>
  <si>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</si>
  <si>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</si>
  <si>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</si>
  <si>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</si>
  <si>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</si>
  <si>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</si>
  <si>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</si>
  <si>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</si>
  <si>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</si>
  <si>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</si>
  <si>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</si>
  <si>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</si>
  <si>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</si>
  <si>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</si>
  <si>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</si>
  <si>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</si>
  <si>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</si>
  <si>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</si>
  <si>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</si>
  <si>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</si>
  <si>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</si>
  <si>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</si>
  <si>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</si>
  <si>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</si>
  <si>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</si>
  <si>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</si>
  <si>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</si>
  <si>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</si>
  <si>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</si>
  <si>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</si>
  <si>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</si>
  <si>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</si>
  <si>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</si>
  <si>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</si>
  <si>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</si>
  <si>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</si>
  <si>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</si>
  <si>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</si>
  <si>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</si>
  <si>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</si>
  <si>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</si>
  <si>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</si>
  <si>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</si>
  <si>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</si>
  <si>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</si>
  <si>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</si>
  <si>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</si>
  <si>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</si>
  <si>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</si>
  <si>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</si>
  <si>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</si>
  <si>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</si>
  <si>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</si>
  <si>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</si>
  <si>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</si>
  <si>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</si>
  <si>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</si>
  <si>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</si>
  <si>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</si>
  <si>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</si>
  <si>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</si>
  <si>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</si>
  <si>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</si>
  <si>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</si>
  <si>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</si>
  <si>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</si>
  <si>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</si>
  <si>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</si>
  <si>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</si>
  <si>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</si>
  <si>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</si>
  <si>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</si>
  <si>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</si>
  <si>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</si>
  <si>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</si>
  <si>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</si>
  <si>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</si>
  <si>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</si>
  <si>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</si>
  <si>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</si>
  <si>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</si>
  <si>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</si>
  <si>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</si>
  <si>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</si>
  <si>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</si>
  <si>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</si>
  <si>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</si>
  <si>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</si>
  <si>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</si>
  <si>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</si>
  <si>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</si>
  <si>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</si>
  <si>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</si>
  <si>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</si>
  <si>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</si>
  <si>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</si>
  <si>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</si>
  <si>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</si>
  <si>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</si>
  <si>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</si>
  <si>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</si>
  <si>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</si>
  <si>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</si>
  <si>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</si>
  <si>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</si>
  <si>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</si>
  <si>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</si>
  <si>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</si>
  <si>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</si>
  <si>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</si>
  <si>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</si>
  <si>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</si>
  <si>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</si>
  <si>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</si>
  <si>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</si>
  <si>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</si>
  <si>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</si>
  <si>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</si>
  <si>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</si>
  <si>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</si>
  <si>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</si>
  <si>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</si>
  <si>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</si>
  <si>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</si>
  <si>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</si>
  <si>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</si>
  <si>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</si>
  <si>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</si>
  <si>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</si>
  <si>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</si>
  <si>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</si>
  <si>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</si>
  <si>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</si>
  <si>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</si>
  <si>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</si>
  <si>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</si>
  <si>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</si>
  <si>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</si>
  <si>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</si>
  <si>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</si>
  <si>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</si>
  <si>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</si>
  <si>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</si>
  <si>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</si>
  <si>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</si>
  <si>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</si>
  <si>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</si>
  <si>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</si>
  <si>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</si>
  <si>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</si>
  <si>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</si>
  <si>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</si>
  <si>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</si>
  <si>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</si>
  <si>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</si>
  <si>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</si>
  <si>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</si>
  <si>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</si>
  <si>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</si>
  <si>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</si>
  <si>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</si>
  <si>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</si>
  <si>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</si>
  <si>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</si>
  <si>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</si>
  <si>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</si>
  <si>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</si>
  <si>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</si>
  <si>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</si>
  <si>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</si>
  <si>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</si>
  <si>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</si>
  <si>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</si>
  <si>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</si>
  <si>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</si>
  <si>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</si>
  <si>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</si>
  <si>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</si>
  <si>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</si>
  <si>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</si>
  <si>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</si>
  <si>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</si>
  <si>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</si>
  <si>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</si>
  <si>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</si>
  <si>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</si>
  <si>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</si>
  <si>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</si>
  <si>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</si>
  <si>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</si>
  <si>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</si>
  <si>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</si>
  <si>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</si>
  <si>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</si>
  <si>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</si>
  <si>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</si>
  <si>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</si>
  <si>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</si>
  <si>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</si>
  <si>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</si>
  <si>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</si>
  <si>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</si>
  <si>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</si>
  <si>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</si>
  <si>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</si>
  <si>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</si>
  <si>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</si>
  <si>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</si>
  <si>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</si>
  <si>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</si>
  <si>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</si>
  <si>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</si>
  <si>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</si>
  <si>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</si>
  <si>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</si>
  <si>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</si>
  <si>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</si>
  <si>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</si>
  <si>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</si>
  <si>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</si>
  <si>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</si>
  <si>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</si>
  <si>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</si>
  <si>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</si>
  <si>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</si>
  <si>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</si>
  <si>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</si>
  <si>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</si>
  <si>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</si>
  <si>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</si>
  <si>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</si>
  <si>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</si>
  <si>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</si>
  <si>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</si>
  <si>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</si>
  <si>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</si>
  <si>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</si>
  <si>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</si>
  <si>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</si>
  <si>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</si>
  <si>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</si>
  <si>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</si>
  <si>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</si>
  <si>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</si>
  <si>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</si>
  <si>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</si>
  <si>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</si>
  <si>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</si>
  <si>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</si>
  <si>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</si>
  <si>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</si>
  <si>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</si>
  <si>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</si>
  <si>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</si>
  <si>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</si>
  <si>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</si>
  <si>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</si>
  <si>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</si>
  <si>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</si>
  <si>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</si>
  <si>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</si>
  <si>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</si>
  <si>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</si>
  <si>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</si>
  <si>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</si>
  <si>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</si>
  <si>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</si>
  <si>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</si>
  <si>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</si>
  <si>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</si>
  <si>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</si>
  <si>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</si>
  <si>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</si>
  <si>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</si>
  <si>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</si>
  <si>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</si>
  <si>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</si>
  <si>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</si>
  <si>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</si>
  <si>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</si>
  <si>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</si>
  <si>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</si>
  <si>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</si>
  <si>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</si>
  <si>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</si>
  <si>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</si>
  <si>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</si>
  <si>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</si>
  <si>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</si>
  <si>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</si>
  <si>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</si>
  <si>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</si>
  <si>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</si>
  <si>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</si>
  <si>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</si>
  <si>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</si>
  <si>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</si>
  <si>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</si>
  <si>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</si>
  <si>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</si>
  <si>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</si>
  <si>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</si>
  <si>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</si>
  <si>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</si>
  <si>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</si>
  <si>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</si>
  <si>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</si>
  <si>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</si>
  <si>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</si>
  <si>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</si>
  <si>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</si>
  <si>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</si>
  <si>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</si>
  <si>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</si>
  <si>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</si>
  <si>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</si>
  <si>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</si>
  <si>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</si>
  <si>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</si>
  <si>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</si>
  <si>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</si>
  <si>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</si>
  <si>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</si>
  <si>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</si>
  <si>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</si>
  <si>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</si>
  <si>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</si>
  <si>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</si>
  <si>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</si>
  <si>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</si>
  <si>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</si>
  <si>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</si>
  <si>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</si>
  <si>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</si>
  <si>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</si>
  <si>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</si>
  <si>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</si>
  <si>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</si>
  <si>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</si>
  <si>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</si>
  <si>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</si>
  <si>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</si>
  <si>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</si>
  <si>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</si>
  <si>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</si>
  <si>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</si>
  <si>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</si>
  <si>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</si>
  <si>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</si>
  <si>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</si>
  <si>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</si>
  <si>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</si>
  <si>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</si>
  <si>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</si>
  <si>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</si>
  <si>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</si>
  <si>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</si>
  <si>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</si>
  <si>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</si>
  <si>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</si>
  <si>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</si>
  <si>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</si>
  <si>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</si>
  <si>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</si>
  <si>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</si>
  <si>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</si>
  <si>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</si>
  <si>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</si>
  <si>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</si>
  <si>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</si>
  <si>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</si>
  <si>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</si>
  <si>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</si>
  <si>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</si>
  <si>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</si>
  <si>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</si>
  <si>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</si>
  <si>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</si>
  <si>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</si>
  <si>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</si>
  <si>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</si>
  <si>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</si>
  <si>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</si>
  <si>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</si>
  <si>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</si>
  <si>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</si>
  <si>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</si>
  <si>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</si>
  <si>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</si>
  <si>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</si>
  <si>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</si>
  <si>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</si>
  <si>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</si>
  <si>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</si>
  <si>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</si>
  <si>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</si>
  <si>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</si>
  <si>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</si>
  <si>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</si>
  <si>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</si>
  <si>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</si>
  <si>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</si>
  <si>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</si>
  <si>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</si>
  <si>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</si>
  <si>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</si>
  <si>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</si>
  <si>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</si>
  <si>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</si>
  <si>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</si>
  <si>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</si>
  <si>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</si>
  <si>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</si>
  <si>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</si>
  <si>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</si>
  <si>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</si>
  <si>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</si>
  <si>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</si>
  <si>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</si>
  <si>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</si>
  <si>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</si>
  <si>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</si>
  <si>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</si>
  <si>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</si>
  <si>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</si>
  <si>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</si>
  <si>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</si>
  <si>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</si>
  <si>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</si>
  <si>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</si>
  <si>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</si>
  <si>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</si>
  <si>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</si>
  <si>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</si>
  <si>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</si>
  <si>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</si>
  <si>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</si>
  <si>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</si>
  <si>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</si>
  <si>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</si>
  <si>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</si>
  <si>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</si>
  <si>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</si>
  <si>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</si>
  <si>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</si>
  <si>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</si>
  <si>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</si>
  <si>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</si>
  <si>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</si>
  <si>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</si>
  <si>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</si>
  <si>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</si>
  <si>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</si>
  <si>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</si>
  <si>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</si>
  <si>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</si>
  <si>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</si>
  <si>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</si>
  <si>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</si>
  <si>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</si>
  <si>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</si>
  <si>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</si>
  <si>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</si>
  <si>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</si>
  <si>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</si>
  <si>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</si>
  <si>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</si>
  <si>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</si>
  <si>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</si>
  <si>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</si>
  <si>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</si>
  <si>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</si>
  <si>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</si>
  <si>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</si>
  <si>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</si>
  <si>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</si>
  <si>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</si>
  <si>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</si>
  <si>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</si>
  <si>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</si>
  <si>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</si>
  <si>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</si>
  <si>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</si>
  <si>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</si>
  <si>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</si>
  <si>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</si>
  <si>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</si>
  <si>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</si>
  <si>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</si>
  <si>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</si>
  <si>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</si>
  <si>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</si>
  <si>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</si>
  <si>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</si>
  <si>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</si>
  <si>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</si>
  <si>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</si>
  <si>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</si>
  <si>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</si>
  <si>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</si>
  <si>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</si>
  <si>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</si>
  <si>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</si>
  <si>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</si>
  <si>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</si>
  <si>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</si>
  <si>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</si>
  <si>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</si>
  <si>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</si>
  <si>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</si>
  <si>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</si>
  <si>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</si>
  <si>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</si>
  <si>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</si>
  <si>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</si>
  <si>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</si>
  <si>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</si>
  <si>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</si>
  <si>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</si>
  <si>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</si>
  <si>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</si>
  <si>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</si>
  <si>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</si>
  <si>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</si>
  <si>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</si>
  <si>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</si>
  <si>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</si>
  <si>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</si>
  <si>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</si>
  <si>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</si>
  <si>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</si>
  <si>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</si>
  <si>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</si>
  <si>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</si>
  <si>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</si>
  <si>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</si>
  <si>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</si>
  <si>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</si>
  <si>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</si>
  <si>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</si>
  <si>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</si>
  <si>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</si>
  <si>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</si>
  <si>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</si>
  <si>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</si>
  <si>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</si>
  <si>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</si>
  <si>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</si>
  <si>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</si>
  <si>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</si>
  <si>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</si>
  <si>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</si>
  <si>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</si>
  <si>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</si>
  <si>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</si>
  <si>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</si>
  <si>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</si>
  <si>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</si>
  <si>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</si>
  <si>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</si>
  <si>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</si>
  <si>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</si>
  <si>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</si>
  <si>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</si>
  <si>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</si>
  <si>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</si>
  <si>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</si>
  <si>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</si>
  <si>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</si>
  <si>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</si>
  <si>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</si>
  <si>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</si>
  <si>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</si>
  <si>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</si>
  <si>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</si>
  <si>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</si>
  <si>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</si>
  <si>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</si>
  <si>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</si>
  <si>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</si>
  <si>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</si>
  <si>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</si>
  <si>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</si>
  <si>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</si>
  <si>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</si>
  <si>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</si>
  <si>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</si>
  <si>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</si>
  <si>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</si>
  <si>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</si>
  <si>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</si>
  <si>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</si>
  <si>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</si>
  <si>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</si>
  <si>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</si>
  <si>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</si>
  <si>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</si>
  <si>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</si>
  <si>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</si>
  <si>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</si>
  <si>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</si>
  <si>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</si>
  <si>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</si>
  <si>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</si>
  <si>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</si>
  <si>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</si>
  <si>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</si>
  <si>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</si>
  <si>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</si>
  <si>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</si>
  <si>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</si>
  <si>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</si>
  <si>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</si>
  <si>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</si>
  <si>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</si>
  <si>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</si>
  <si>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</si>
  <si>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</si>
  <si>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</si>
  <si>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</si>
  <si>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</si>
  <si>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</si>
  <si>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</si>
  <si>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</si>
  <si>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</si>
  <si>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</si>
  <si>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</si>
  <si>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</si>
  <si>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</si>
  <si>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</si>
  <si>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</si>
  <si>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</si>
  <si>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</si>
  <si>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</si>
  <si>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</si>
  <si>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</si>
  <si>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</si>
  <si>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</si>
  <si>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</si>
  <si>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</si>
  <si>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</si>
  <si>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</si>
  <si>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</si>
  <si>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</si>
  <si>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</si>
  <si>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</si>
  <si>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</si>
  <si>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</si>
  <si>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</si>
  <si>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</si>
  <si>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</si>
  <si>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</si>
  <si>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</si>
  <si>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</si>
  <si>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</si>
  <si>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</si>
  <si>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</si>
  <si>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</si>
  <si>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</si>
  <si>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</si>
  <si>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</si>
  <si>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</si>
  <si>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</si>
  <si>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</si>
  <si>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</si>
  <si>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</si>
  <si>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</si>
  <si>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</si>
  <si>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</si>
  <si>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</si>
  <si>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</si>
  <si>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</si>
  <si>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</si>
  <si>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</si>
  <si>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</si>
  <si>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</si>
  <si>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</si>
  <si>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</si>
  <si>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</si>
  <si>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</si>
  <si>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</si>
  <si>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</si>
  <si>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</si>
  <si>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</si>
  <si>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</si>
  <si>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</si>
  <si>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</si>
  <si>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</si>
  <si>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</si>
  <si>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</si>
  <si>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</si>
  <si>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</si>
  <si>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</si>
  <si>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</si>
  <si>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</si>
  <si>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</si>
  <si>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</si>
  <si>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</si>
  <si>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</si>
  <si>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</si>
  <si>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</si>
  <si>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</si>
  <si>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</si>
  <si>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</si>
  <si>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</si>
  <si>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</si>
  <si>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</si>
  <si>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</si>
  <si>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</si>
  <si>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</si>
  <si>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</si>
  <si>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</si>
  <si>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</si>
  <si>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</si>
  <si>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</si>
  <si>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</si>
  <si>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</si>
  <si>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</si>
  <si>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</si>
  <si>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</si>
  <si>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</si>
  <si>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</si>
  <si>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</si>
  <si>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</si>
  <si>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</si>
  <si>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</si>
  <si>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</si>
  <si>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</si>
  <si>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</si>
  <si>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</si>
  <si>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</si>
  <si>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</si>
  <si>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</si>
  <si>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</si>
  <si>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</si>
  <si>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</si>
  <si>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</si>
  <si>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</si>
  <si>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</si>
  <si>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</si>
  <si>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</si>
  <si>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</si>
  <si>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</si>
  <si>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</si>
  <si>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</si>
  <si>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</si>
  <si>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</si>
  <si>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</si>
  <si>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</si>
  <si>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</si>
  <si>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</si>
  <si>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</si>
  <si>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</si>
  <si>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</si>
  <si>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</si>
  <si>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</si>
  <si>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</si>
  <si>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</si>
  <si>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</si>
  <si>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</si>
  <si>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</si>
  <si>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</si>
  <si>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</si>
  <si>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</si>
  <si>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</si>
  <si>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</si>
  <si>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</si>
  <si>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</si>
  <si>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</si>
  <si>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</si>
  <si>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</si>
  <si>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</si>
  <si>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</si>
  <si>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</si>
  <si>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</si>
  <si>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</si>
  <si>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</si>
  <si>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</si>
  <si>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</si>
  <si>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</si>
  <si>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</si>
  <si>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</si>
  <si>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</si>
  <si>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</si>
  <si>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</si>
  <si>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</si>
  <si>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</si>
  <si>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</si>
  <si>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</si>
  <si>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</si>
  <si>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</si>
  <si>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</si>
  <si>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</si>
  <si>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</si>
  <si>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</si>
  <si>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</si>
  <si>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</si>
  <si>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</si>
  <si>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</si>
  <si>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</si>
  <si>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</si>
  <si>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</si>
  <si>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</si>
  <si>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</si>
  <si>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</si>
  <si>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</si>
  <si>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</si>
  <si>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</si>
  <si>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</si>
  <si>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</si>
  <si>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</si>
  <si>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</si>
  <si>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</si>
  <si>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</si>
  <si>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</si>
  <si>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</si>
  <si>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</si>
  <si>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</si>
  <si>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</si>
  <si>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</si>
  <si>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</si>
  <si>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</si>
  <si>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</si>
  <si>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</si>
  <si>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</si>
  <si>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</si>
  <si>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</si>
  <si>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</si>
  <si>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</si>
  <si>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</si>
  <si>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</si>
  <si>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</si>
  <si>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</si>
  <si>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</si>
  <si>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</si>
  <si>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</si>
  <si>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</si>
  <si>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</si>
  <si>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</si>
  <si>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</si>
  <si>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</si>
  <si>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</si>
  <si>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</si>
  <si>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</si>
  <si>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</si>
  <si>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</si>
  <si>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</si>
  <si>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</si>
  <si>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</si>
  <si>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</si>
  <si>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</si>
  <si>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</si>
  <si>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</si>
  <si>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</si>
  <si>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</si>
  <si>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</si>
  <si>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</si>
  <si>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</si>
  <si>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</si>
  <si>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</si>
  <si>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</si>
  <si>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</si>
  <si>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</si>
  <si>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</si>
  <si>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</si>
  <si>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</si>
  <si>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</si>
  <si>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</si>
  <si>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</si>
  <si>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</si>
  <si>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</si>
  <si>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</si>
  <si>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</si>
  <si>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</si>
  <si>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</si>
  <si>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</si>
  <si>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</si>
  <si>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</si>
  <si>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</si>
  <si>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</si>
  <si>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</si>
  <si>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</si>
  <si>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</si>
  <si>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</si>
  <si>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</si>
  <si>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</si>
  <si>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</si>
  <si>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</si>
  <si>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</si>
  <si>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</si>
  <si>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</si>
  <si>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</si>
  <si>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</si>
  <si>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</si>
  <si>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</si>
  <si>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</si>
  <si>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</si>
  <si>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</si>
  <si>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</si>
  <si>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</si>
  <si>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</si>
  <si>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</si>
  <si>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</si>
  <si>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</si>
  <si>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</si>
  <si>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</si>
  <si>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</si>
  <si>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</si>
  <si>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</si>
  <si>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</si>
  <si>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</si>
  <si>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</si>
  <si>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</si>
  <si>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</si>
  <si>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</si>
  <si>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</si>
  <si>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</si>
  <si>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</si>
  <si>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</si>
  <si>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</si>
  <si>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</si>
  <si>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</si>
  <si>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</si>
  <si>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</si>
  <si>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</si>
  <si>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</si>
  <si>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</si>
  <si>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</si>
  <si>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</si>
  <si>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</si>
  <si>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</si>
  <si>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</si>
  <si>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</si>
  <si>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</si>
  <si>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</si>
  <si>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</si>
  <si>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</si>
  <si>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</si>
  <si>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</si>
  <si>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</si>
  <si>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</si>
  <si>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</si>
  <si>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</si>
  <si>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</si>
  <si>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</si>
  <si>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</si>
  <si>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</si>
  <si>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</si>
  <si>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</si>
  <si>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</si>
  <si>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</si>
  <si>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</si>
  <si>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</si>
  <si>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</si>
  <si>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</si>
  <si>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</si>
  <si>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</si>
  <si>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</si>
  <si>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</si>
  <si>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</si>
  <si>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</si>
  <si>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</si>
  <si>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</si>
  <si>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</si>
  <si>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</si>
  <si>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</si>
  <si>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</si>
  <si>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</si>
  <si>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</si>
  <si>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</si>
  <si>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</si>
  <si>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</si>
  <si>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</si>
  <si>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</si>
  <si>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</si>
  <si>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</si>
  <si>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</si>
  <si>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</si>
  <si>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</si>
  <si>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</si>
  <si>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</si>
  <si>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</si>
  <si>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</si>
  <si>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</si>
  <si>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</si>
  <si>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</si>
  <si>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</si>
  <si>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</si>
  <si>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</si>
  <si>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</si>
  <si>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</si>
  <si>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</si>
  <si>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</si>
  <si>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</si>
  <si>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</si>
  <si>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</si>
  <si>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</si>
  <si>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</si>
  <si>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</si>
  <si>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</si>
  <si>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</si>
  <si>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</si>
  <si>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</si>
  <si>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</si>
  <si>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</si>
  <si>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</si>
  <si>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</si>
  <si>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</si>
  <si>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</si>
  <si>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</si>
  <si>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</si>
  <si>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</si>
  <si>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</si>
  <si>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</si>
  <si>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</si>
  <si>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</si>
  <si>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</si>
  <si>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</si>
  <si>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</si>
  <si>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</si>
  <si>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</si>
  <si>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</si>
  <si>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</si>
  <si>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</si>
  <si>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</si>
  <si>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</si>
  <si>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</si>
  <si>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</si>
  <si>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</si>
  <si>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</si>
  <si>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</si>
  <si>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</si>
  <si>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</si>
  <si>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</si>
  <si>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</si>
  <si>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</si>
  <si>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</si>
  <si>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</si>
  <si>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</si>
  <si>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</si>
  <si>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</si>
  <si>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</si>
  <si>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</si>
  <si>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</si>
  <si>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</si>
  <si>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</si>
  <si>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</si>
  <si>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</si>
  <si>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</si>
  <si>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</si>
  <si>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</si>
  <si>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</si>
  <si>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</si>
  <si>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</si>
  <si>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</si>
  <si>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</si>
  <si>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</si>
  <si>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</si>
  <si>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</si>
  <si>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</si>
  <si>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</si>
  <si>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</si>
  <si>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</si>
  <si>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</si>
  <si>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</si>
  <si>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</si>
  <si>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</si>
  <si>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</si>
  <si>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</si>
  <si>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</si>
  <si>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</si>
  <si>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</si>
  <si>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</si>
  <si>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</si>
  <si>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</si>
  <si>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</si>
  <si>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</si>
  <si>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</si>
  <si>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</si>
  <si>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</si>
  <si>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</si>
  <si>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</si>
  <si>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</si>
  <si>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</si>
  <si>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</si>
  <si>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</si>
  <si>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</si>
  <si>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</si>
  <si>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</si>
  <si>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</si>
  <si>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</si>
  <si>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</si>
  <si>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</si>
  <si>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</si>
  <si>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</si>
  <si>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</si>
  <si>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</si>
  <si>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</si>
  <si>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</si>
  <si>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</si>
  <si>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</si>
  <si>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</si>
  <si>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</si>
  <si>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</si>
  <si>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</si>
  <si>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</si>
  <si>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</si>
  <si>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</si>
  <si>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</si>
  <si>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</si>
  <si>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</si>
  <si>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</si>
  <si>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</si>
  <si>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</si>
  <si>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</si>
  <si>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</si>
  <si>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</si>
  <si>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</si>
  <si>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</si>
  <si>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</si>
  <si>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</si>
  <si>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</si>
  <si>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</si>
  <si>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</si>
  <si>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</si>
  <si>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</si>
  <si>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</si>
  <si>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</si>
  <si>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</si>
  <si>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</si>
  <si>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</si>
  <si>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</si>
  <si>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</si>
  <si>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</si>
  <si>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</si>
  <si>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</si>
  <si>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</si>
  <si>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</si>
  <si>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</si>
  <si>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</si>
  <si>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</si>
  <si>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</si>
  <si>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</si>
  <si>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</si>
  <si>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</si>
  <si>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</si>
  <si>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</si>
  <si>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</si>
  <si>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</si>
  <si>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</si>
  <si>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</si>
  <si>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</si>
  <si>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</si>
  <si>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</si>
  <si>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</si>
  <si>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</si>
  <si>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</si>
  <si>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</si>
  <si>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</si>
  <si>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</si>
  <si>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</si>
  <si>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</si>
  <si>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</si>
  <si>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</si>
  <si>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</si>
  <si>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</si>
  <si>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</si>
  <si>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</si>
  <si>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</si>
  <si>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</si>
  <si>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</si>
  <si>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</si>
  <si>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</si>
  <si>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</si>
  <si>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</si>
  <si>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</si>
  <si>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</si>
  <si>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</si>
  <si>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</si>
  <si>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</si>
  <si>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</si>
  <si>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</si>
  <si>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</si>
  <si>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</si>
  <si>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</si>
  <si>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</si>
  <si>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</si>
  <si>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</si>
  <si>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</si>
  <si>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</si>
  <si>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</si>
  <si>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</si>
  <si>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</si>
  <si>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</si>
  <si>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</si>
  <si>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</si>
  <si>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</si>
  <si>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</si>
  <si>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</si>
  <si>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</si>
  <si>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</si>
  <si>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</si>
  <si>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</si>
  <si>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</si>
  <si>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</si>
  <si>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</si>
  <si>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</si>
  <si>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</si>
  <si>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</si>
  <si>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</si>
  <si>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</si>
  <si>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</si>
  <si>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</si>
  <si>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</si>
  <si>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</si>
  <si>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</si>
  <si>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</si>
  <si>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</si>
  <si>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</si>
  <si>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</si>
  <si>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</si>
  <si>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</si>
  <si>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</si>
  <si>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</si>
  <si>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</si>
  <si>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</si>
  <si>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</si>
  <si>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</si>
  <si>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</si>
  <si>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</si>
  <si>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</si>
  <si>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</si>
  <si>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</si>
  <si>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</si>
  <si>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</si>
  <si>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</si>
  <si>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</si>
  <si>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</si>
  <si>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</si>
  <si>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</si>
  <si>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</si>
  <si>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</si>
  <si>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</si>
  <si>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</si>
  <si>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</si>
  <si>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</si>
  <si>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</si>
  <si>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</si>
  <si>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</si>
  <si>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</si>
  <si>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</si>
  <si>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</si>
  <si>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</si>
  <si>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</si>
  <si>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</si>
  <si>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</si>
  <si>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</si>
  <si>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</si>
  <si>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</si>
  <si>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</si>
  <si>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</si>
  <si>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</si>
  <si>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</si>
  <si>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</si>
  <si>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</si>
  <si>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</si>
  <si>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</si>
  <si>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</si>
  <si>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</si>
  <si>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</si>
  <si>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</si>
  <si>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</si>
  <si>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</si>
  <si>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</si>
  <si>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</si>
  <si>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</si>
  <si>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</si>
  <si>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</si>
  <si>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</si>
  <si>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</si>
  <si>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</si>
  <si>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</si>
  <si>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</si>
  <si>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</si>
  <si>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</si>
  <si>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</si>
  <si>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</si>
  <si>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</si>
  <si>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</si>
  <si>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</si>
  <si>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</si>
  <si>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</si>
  <si>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</si>
  <si>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</si>
  <si>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</si>
  <si>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</si>
  <si>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</si>
  <si>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</si>
  <si>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</si>
  <si>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</si>
  <si>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</si>
  <si>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</si>
  <si>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</si>
  <si>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</si>
  <si>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</si>
  <si>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</si>
  <si>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</si>
  <si>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</si>
  <si>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</si>
  <si>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</si>
  <si>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</si>
  <si>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</si>
  <si>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</si>
  <si>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</si>
  <si>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</si>
  <si>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</si>
  <si>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</si>
  <si>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</si>
  <si>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</si>
  <si>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</si>
  <si>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</si>
  <si>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</si>
  <si>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</si>
  <si>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</si>
  <si>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</si>
  <si>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</si>
  <si>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</si>
  <si>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</si>
  <si>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</si>
  <si>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</si>
  <si>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</si>
  <si>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</si>
  <si>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</si>
  <si>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</si>
  <si>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</si>
  <si>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</si>
  <si>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</si>
  <si>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</si>
  <si>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</si>
  <si>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</si>
  <si>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</si>
  <si>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</si>
  <si>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</si>
  <si>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</si>
  <si>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</si>
  <si>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</si>
  <si>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</si>
  <si>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</si>
  <si>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</si>
  <si>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</si>
  <si>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</si>
  <si>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</si>
  <si>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</si>
  <si>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</si>
  <si>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</si>
  <si>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</si>
  <si>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</si>
  <si>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</si>
  <si>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</si>
  <si>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</si>
  <si>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</si>
  <si>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</si>
  <si>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</si>
  <si>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</si>
  <si>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</si>
  <si>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</si>
  <si>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</si>
  <si>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</si>
  <si>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</si>
  <si>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</si>
  <si>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</si>
  <si>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</si>
  <si>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</si>
  <si>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</si>
  <si>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</si>
  <si>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</si>
  <si>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</si>
  <si>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</si>
  <si>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</si>
  <si>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</si>
  <si>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</si>
  <si>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</si>
  <si>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</si>
  <si>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</si>
  <si>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</si>
  <si>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</si>
  <si>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</si>
  <si>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</si>
  <si>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</si>
  <si>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</si>
  <si>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</si>
  <si>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</si>
  <si>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</si>
  <si>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</si>
  <si>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</si>
  <si>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</si>
  <si>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</si>
  <si>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</si>
  <si>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</si>
  <si>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</si>
  <si>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</si>
  <si>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</si>
  <si>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</si>
  <si>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</si>
  <si>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</si>
  <si>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</si>
  <si>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</si>
  <si>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</si>
  <si>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</si>
  <si>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</si>
  <si>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</si>
  <si>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</si>
  <si>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</si>
  <si>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</si>
  <si>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</si>
  <si>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</si>
  <si>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</si>
  <si>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</si>
  <si>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</si>
  <si>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</si>
  <si>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</si>
  <si>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</si>
  <si>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</si>
  <si>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</si>
  <si>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</si>
  <si>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</si>
  <si>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</si>
  <si>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</si>
  <si>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</si>
  <si>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</si>
  <si>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</si>
  <si>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</si>
  <si>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</si>
  <si>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</si>
  <si>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</si>
  <si>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</si>
  <si>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</si>
  <si>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</si>
  <si>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</si>
  <si>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</si>
  <si>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</si>
  <si>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</si>
  <si>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</si>
  <si>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</si>
  <si>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</si>
  <si>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</si>
  <si>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</si>
  <si>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</si>
  <si>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</si>
  <si>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</si>
  <si>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</si>
  <si>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</si>
  <si>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</si>
  <si>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</si>
  <si>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</si>
  <si>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</si>
  <si>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</si>
  <si>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</si>
  <si>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</si>
  <si>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</si>
  <si>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</si>
  <si>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</si>
  <si>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</si>
  <si>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</si>
  <si>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</si>
  <si>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</si>
  <si>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</si>
  <si>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</si>
  <si>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</si>
  <si>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</si>
  <si>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</si>
  <si>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</si>
  <si>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</si>
  <si>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</si>
  <si>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</si>
  <si>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</si>
  <si>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</si>
  <si>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</si>
  <si>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</si>
  <si>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</si>
  <si>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</si>
  <si>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</si>
  <si>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</si>
  <si>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</si>
  <si>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</si>
  <si>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</si>
  <si>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</si>
  <si>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</si>
  <si>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</si>
  <si>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</si>
  <si>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</si>
  <si>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</si>
  <si>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</si>
  <si>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</si>
  <si>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</si>
  <si>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</si>
  <si>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</si>
  <si>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</si>
  <si>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</si>
  <si>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</si>
  <si>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</si>
  <si>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</si>
  <si>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</si>
  <si>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</si>
  <si>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</si>
  <si>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</si>
  <si>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</si>
  <si>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</si>
  <si>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</si>
  <si>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</si>
  <si>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</si>
  <si>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</si>
  <si>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</si>
  <si>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</si>
  <si>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</si>
  <si>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</si>
  <si>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</si>
  <si>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</si>
  <si>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</si>
  <si>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</si>
  <si>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</si>
  <si>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</si>
  <si>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</si>
  <si>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</si>
  <si>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</si>
  <si>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</si>
  <si>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</si>
  <si>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</si>
  <si>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</si>
  <si>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</si>
  <si>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</si>
  <si>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</si>
  <si>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</si>
  <si>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</si>
  <si>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</si>
  <si>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</si>
  <si>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</si>
  <si>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</si>
  <si>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</si>
  <si>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</si>
  <si>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</si>
  <si>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</si>
  <si>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</si>
  <si>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</si>
  <si>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</si>
  <si>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</si>
  <si>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</si>
  <si>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</si>
  <si>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</si>
  <si>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</si>
  <si>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</si>
  <si>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</si>
  <si>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</si>
  <si>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</si>
  <si>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</si>
  <si>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</si>
  <si>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</si>
  <si>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</si>
  <si>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</si>
  <si>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</si>
  <si>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</si>
  <si>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</si>
  <si>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</si>
  <si>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</si>
  <si>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</si>
  <si>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</si>
  <si>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</si>
  <si>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</si>
  <si>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</si>
  <si>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</si>
  <si>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</si>
  <si>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</si>
  <si>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</si>
  <si>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</si>
  <si>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</si>
  <si>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</si>
  <si>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</si>
  <si>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</si>
  <si>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</si>
  <si>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</si>
  <si>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</si>
  <si>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</si>
  <si>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</si>
  <si>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</si>
  <si>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</si>
  <si>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</si>
  <si>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</si>
  <si>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</si>
  <si>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</si>
  <si>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</si>
  <si>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</si>
  <si>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</si>
  <si>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</si>
  <si>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</si>
  <si>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</si>
  <si>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</si>
  <si>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</si>
  <si>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</si>
  <si>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</si>
  <si>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</si>
  <si>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</si>
  <si>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</si>
  <si>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</si>
  <si>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</si>
  <si>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</si>
  <si>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</si>
  <si>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</si>
  <si>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</si>
  <si>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</si>
  <si>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</si>
  <si>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</si>
  <si>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</si>
  <si>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</si>
  <si>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</si>
  <si>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</si>
  <si>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</si>
  <si>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</si>
  <si>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</si>
  <si>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</si>
  <si>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</si>
  <si>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</si>
  <si>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</si>
  <si>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</si>
  <si>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</si>
  <si>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</si>
  <si>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</si>
  <si>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</si>
  <si>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</si>
  <si>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</si>
  <si>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</si>
  <si>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</si>
  <si>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</si>
  <si>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</si>
  <si>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</si>
  <si>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</si>
  <si>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</si>
  <si>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</si>
  <si>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</si>
  <si>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</si>
  <si>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</si>
  <si>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</si>
  <si>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</si>
  <si>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</si>
  <si>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</si>
  <si>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</si>
  <si>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</si>
  <si>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</si>
  <si>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</si>
  <si>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</si>
  <si>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</si>
  <si>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</si>
  <si>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</si>
  <si>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</si>
  <si>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</si>
  <si>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</si>
  <si>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</si>
  <si>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</si>
  <si>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</si>
  <si>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</si>
  <si>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</si>
  <si>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</si>
  <si>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</si>
  <si>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</si>
  <si>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</si>
  <si>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</si>
  <si>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</si>
  <si>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</si>
  <si>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</si>
  <si>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</si>
  <si>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</si>
  <si>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</si>
  <si>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</si>
  <si>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</si>
  <si>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</si>
  <si>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</si>
  <si>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</si>
  <si>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</si>
  <si>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</si>
  <si>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</si>
  <si>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</si>
  <si>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</si>
  <si>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</si>
  <si>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</si>
  <si>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</si>
  <si>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</si>
  <si>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</si>
  <si>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</si>
  <si>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</si>
  <si>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</si>
  <si>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</si>
  <si>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</si>
  <si>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</si>
  <si>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</si>
  <si>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</si>
  <si>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</si>
  <si>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</si>
  <si>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</si>
  <si>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</si>
  <si>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</si>
  <si>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</si>
  <si>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</si>
  <si>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</si>
  <si>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</si>
  <si>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</si>
  <si>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</si>
  <si>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</si>
  <si>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</si>
  <si>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</si>
  <si>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</si>
  <si>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</si>
  <si>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</si>
  <si>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</si>
  <si>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</si>
  <si>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</si>
  <si>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</si>
  <si>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</si>
  <si>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</si>
  <si>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</si>
  <si>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</si>
  <si>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</si>
  <si>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</si>
  <si>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</si>
  <si>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</si>
  <si>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</si>
  <si>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</si>
  <si>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</si>
  <si>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</si>
  <si>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</si>
  <si>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</si>
  <si>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</si>
  <si>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</si>
  <si>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</si>
  <si>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</si>
  <si>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</si>
  <si>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</si>
  <si>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</si>
  <si>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</si>
  <si>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</si>
  <si>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</si>
  <si>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</si>
  <si>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</si>
  <si>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</si>
  <si>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</si>
  <si>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</si>
  <si>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</si>
  <si>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</si>
  <si>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</si>
  <si>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</si>
  <si>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</si>
  <si>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</si>
  <si>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</si>
  <si>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</si>
  <si>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</si>
  <si>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</si>
  <si>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</si>
  <si>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</si>
  <si>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</si>
  <si>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</si>
  <si>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</si>
  <si>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</si>
  <si>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</si>
  <si>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</si>
  <si>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</si>
  <si>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</si>
  <si>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</si>
  <si>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</si>
  <si>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</si>
  <si>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</si>
  <si>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</si>
  <si>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</si>
  <si>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</si>
  <si>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</si>
  <si>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</si>
  <si>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</si>
  <si>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</si>
  <si>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</si>
  <si>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</si>
  <si>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</si>
  <si>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</si>
  <si>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</si>
  <si>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</si>
  <si>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</si>
  <si>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</si>
  <si>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</si>
  <si>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</si>
  <si>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</si>
  <si>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</si>
  <si>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</si>
  <si>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</si>
  <si>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</si>
  <si>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</si>
  <si>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</si>
  <si>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</si>
  <si>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</si>
  <si>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</si>
  <si>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</si>
  <si>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</si>
  <si>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</si>
  <si>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</si>
  <si>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</si>
  <si>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</si>
  <si>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</si>
  <si>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</si>
  <si>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</si>
  <si>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</si>
  <si>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</si>
  <si>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</si>
  <si>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</si>
  <si>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</si>
  <si>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</si>
  <si>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</si>
  <si>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</si>
  <si>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</si>
  <si>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</si>
  <si>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</si>
  <si>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</si>
  <si>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</si>
  <si>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</si>
  <si>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</si>
  <si>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</si>
  <si>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</si>
  <si>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</si>
  <si>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</si>
  <si>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</si>
  <si>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</si>
  <si>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</si>
  <si>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</si>
  <si>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</si>
  <si>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</si>
  <si>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</si>
  <si>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</si>
  <si>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</si>
  <si>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</si>
  <si>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</si>
  <si>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</si>
  <si>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</si>
  <si>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</si>
  <si>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</si>
  <si>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</si>
  <si>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</si>
  <si>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</si>
  <si>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</si>
  <si>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</si>
  <si>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</si>
  <si>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</si>
  <si>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</si>
  <si>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</si>
  <si>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</si>
  <si>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</si>
  <si>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</si>
  <si>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</si>
  <si>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</si>
  <si>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</si>
  <si>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</si>
  <si>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</si>
  <si>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</si>
  <si>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</si>
  <si>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</si>
  <si>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</si>
  <si>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</si>
  <si>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</si>
  <si>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</si>
  <si>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</si>
  <si>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</si>
  <si>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</si>
  <si>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</si>
  <si>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</si>
  <si>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</si>
  <si>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</si>
  <si>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</si>
  <si>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</si>
  <si>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</si>
  <si>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</si>
  <si>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</si>
  <si>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</si>
  <si>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</si>
  <si>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</si>
  <si>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</si>
  <si>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</si>
  <si>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</si>
  <si>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</si>
  <si>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</si>
  <si>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</si>
  <si>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</si>
  <si>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</si>
  <si>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</si>
  <si>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</si>
  <si>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</si>
  <si>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</si>
  <si>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</si>
  <si>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</si>
  <si>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</si>
  <si>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</si>
  <si>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</si>
  <si>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</si>
  <si>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</si>
  <si>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</si>
  <si>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</si>
  <si>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</si>
  <si>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</si>
  <si>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</si>
  <si>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</si>
  <si>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</si>
  <si>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</si>
  <si>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</si>
  <si>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</si>
  <si>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</si>
  <si>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</si>
  <si>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</si>
  <si>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</si>
  <si>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</si>
  <si>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</si>
  <si>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</si>
  <si>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</si>
  <si>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</si>
  <si>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</si>
  <si>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</si>
  <si>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</si>
  <si>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</si>
  <si>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</si>
  <si>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</si>
  <si>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</si>
  <si>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</si>
  <si>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</si>
  <si>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</si>
  <si>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</si>
  <si>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</si>
  <si>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</si>
  <si>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</si>
  <si>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</si>
  <si>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</si>
  <si>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</si>
  <si>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</si>
  <si>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</si>
  <si>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</si>
  <si>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</si>
  <si>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</si>
  <si>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</si>
  <si>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</si>
  <si>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</si>
  <si>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</si>
  <si>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</si>
  <si>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</si>
  <si>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</si>
  <si>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</si>
  <si>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</si>
  <si>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</si>
  <si>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</si>
  <si>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</si>
  <si>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</si>
  <si>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</si>
  <si>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</si>
  <si>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</si>
  <si>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</si>
  <si>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</si>
  <si>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</si>
  <si>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</si>
  <si>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</si>
  <si>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</si>
  <si>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</si>
  <si>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</si>
  <si>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</si>
  <si>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</si>
  <si>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</si>
  <si>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</si>
  <si>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</si>
  <si>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</si>
  <si>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</si>
  <si>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</si>
  <si>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</si>
  <si>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</si>
  <si>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</si>
  <si>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</si>
  <si>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</si>
  <si>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</si>
  <si>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</si>
  <si>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</si>
  <si>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</si>
  <si>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</si>
  <si>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</si>
  <si>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</si>
  <si>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</si>
  <si>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</si>
  <si>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</si>
  <si>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</si>
  <si>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</si>
  <si>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</si>
  <si>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</si>
  <si>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</si>
  <si>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</si>
  <si>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</si>
  <si>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</si>
  <si>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</si>
  <si>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</si>
  <si>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</si>
  <si>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</si>
  <si>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</si>
  <si>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</si>
  <si>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</si>
  <si>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</si>
  <si>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</si>
  <si>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</si>
  <si>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</si>
  <si>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</si>
  <si>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</si>
  <si>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</si>
  <si>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</si>
  <si>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</si>
  <si>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</si>
  <si>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</si>
  <si>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</si>
  <si>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</si>
  <si>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</si>
  <si>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</si>
  <si>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</si>
  <si>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</si>
  <si>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</si>
  <si>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</si>
  <si>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</si>
  <si>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</si>
  <si>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</si>
  <si>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</si>
  <si>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</si>
  <si>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</si>
  <si>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</si>
  <si>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</si>
  <si>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</si>
  <si>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</si>
  <si>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</si>
  <si>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</si>
  <si>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</si>
  <si>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</si>
  <si>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</si>
  <si>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</si>
  <si>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</si>
  <si>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</si>
  <si>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</si>
  <si>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</si>
  <si>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</si>
  <si>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</si>
  <si>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</si>
  <si>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</si>
  <si>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</si>
  <si>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</si>
  <si>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</si>
  <si>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</si>
  <si>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</si>
  <si>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</si>
  <si>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</si>
  <si>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</si>
  <si>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</si>
  <si>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</si>
  <si>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</si>
  <si>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</si>
  <si>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</si>
  <si>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</si>
  <si>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</si>
  <si>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</si>
  <si>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</si>
  <si>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</si>
  <si>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</si>
  <si>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</si>
  <si>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</si>
  <si>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</si>
  <si>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</si>
  <si>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</si>
  <si>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</si>
  <si>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</si>
  <si>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</si>
  <si>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</si>
  <si>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</si>
  <si>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</si>
  <si>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</si>
  <si>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</si>
  <si>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</si>
  <si>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</si>
  <si>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</si>
  <si>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</si>
  <si>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</si>
  <si>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</si>
  <si>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</si>
  <si>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</si>
  <si>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</si>
  <si>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</si>
  <si>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</si>
  <si>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</si>
  <si>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</si>
  <si>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</si>
  <si>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</si>
  <si>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</si>
  <si>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</si>
  <si>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</si>
  <si>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</si>
  <si>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</si>
  <si>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</si>
  <si>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</si>
  <si>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</si>
  <si>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</si>
  <si>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</si>
  <si>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</si>
  <si>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</si>
  <si>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</si>
  <si>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</si>
  <si>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</si>
  <si>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</si>
  <si>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</si>
  <si>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</si>
  <si>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</si>
  <si>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</si>
  <si>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</si>
  <si>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</si>
  <si>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</si>
  <si>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</si>
  <si>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</si>
  <si>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</si>
  <si>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</si>
  <si>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</si>
  <si>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</si>
  <si>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</si>
  <si>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</si>
  <si>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</si>
  <si>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</si>
  <si>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</si>
  <si>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</si>
  <si>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</si>
  <si>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</si>
  <si>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</si>
  <si>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</si>
  <si>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</si>
  <si>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</si>
  <si>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</si>
  <si>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</si>
  <si>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</si>
  <si>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</si>
  <si>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</si>
  <si>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</si>
  <si>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</si>
  <si>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</si>
  <si>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</si>
  <si>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</si>
  <si>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</si>
  <si>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</si>
  <si>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</si>
  <si>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</si>
  <si>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</si>
  <si>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</si>
  <si>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</si>
  <si>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</si>
  <si>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</si>
  <si>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</si>
  <si>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</si>
  <si>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</si>
  <si>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</si>
  <si>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</si>
  <si>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</si>
  <si>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</si>
  <si>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</si>
  <si>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</si>
  <si>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</si>
  <si>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</si>
  <si>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</si>
  <si>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</si>
  <si>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</si>
  <si>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</si>
  <si>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</si>
  <si>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</si>
  <si>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</si>
  <si>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</si>
  <si>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</si>
  <si>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</si>
  <si>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</si>
  <si>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</si>
  <si>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</si>
  <si>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</si>
  <si>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</si>
  <si>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</si>
  <si>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</si>
  <si>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</si>
  <si>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</si>
  <si>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</si>
  <si>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</si>
  <si>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</si>
  <si>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</si>
  <si>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</si>
  <si>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</si>
  <si>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</si>
  <si>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</si>
  <si>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</si>
  <si>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</si>
  <si>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</si>
  <si>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</si>
  <si>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</si>
  <si>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</si>
  <si>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</si>
  <si>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</si>
  <si>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</si>
  <si>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</si>
  <si>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</si>
  <si>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</si>
  <si>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</si>
  <si>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</si>
  <si>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</si>
  <si>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</si>
  <si>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</si>
  <si>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</si>
  <si>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</si>
  <si>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</si>
  <si>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</si>
  <si>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</si>
  <si>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</si>
  <si>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</si>
  <si>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</si>
  <si>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</si>
  <si>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</si>
  <si>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</si>
  <si>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</si>
  <si>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</si>
  <si>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</si>
  <si>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</si>
  <si>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</si>
  <si>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</si>
  <si>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</si>
  <si>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</si>
  <si>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</si>
  <si>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</si>
  <si>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</si>
  <si>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</si>
  <si>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</si>
  <si>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</si>
  <si>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</si>
  <si>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</si>
  <si>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</si>
  <si>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</si>
  <si>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</si>
  <si>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</si>
  <si>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</si>
  <si>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</si>
  <si>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</si>
  <si>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</si>
  <si>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</si>
  <si>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</si>
  <si>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</si>
  <si>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</si>
  <si>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</si>
  <si>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</si>
  <si>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</si>
  <si>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</si>
  <si>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</si>
  <si>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</si>
  <si>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</si>
  <si>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</si>
  <si>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</si>
  <si>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</si>
  <si>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</si>
  <si>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</si>
  <si>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</si>
  <si>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</si>
  <si>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</si>
  <si>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</si>
  <si>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</si>
  <si>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</si>
  <si>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</si>
  <si>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</si>
  <si>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</si>
  <si>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</si>
  <si>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</si>
  <si>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</si>
  <si>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</si>
  <si>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</si>
  <si>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</si>
  <si>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</si>
  <si>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</si>
  <si>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</si>
  <si>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</si>
  <si>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</si>
  <si>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</si>
  <si>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</si>
  <si>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</si>
  <si>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</si>
  <si>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</si>
  <si>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</si>
  <si>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</si>
  <si>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</si>
  <si>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</si>
  <si>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</si>
  <si>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</si>
  <si>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</si>
  <si>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</si>
  <si>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</si>
  <si>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</si>
  <si>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</si>
  <si>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</si>
  <si>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</si>
  <si>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</si>
  <si>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</si>
  <si>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</si>
  <si>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</si>
  <si>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</si>
  <si>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</si>
  <si>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</si>
  <si>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</si>
  <si>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</si>
  <si>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</si>
  <si>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</si>
  <si>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</si>
  <si>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</si>
  <si>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</si>
  <si>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</si>
  <si>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</si>
  <si>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</si>
  <si>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</si>
  <si>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</si>
  <si>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</si>
  <si>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</si>
  <si>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</si>
  <si>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</si>
  <si>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</si>
  <si>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</si>
  <si>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</si>
  <si>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</si>
  <si>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</si>
  <si>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</si>
  <si>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</si>
  <si>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</si>
  <si>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</si>
  <si>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</si>
  <si>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</si>
  <si>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</si>
  <si>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</si>
  <si>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</si>
  <si>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</si>
  <si>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</si>
  <si>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</si>
  <si>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</si>
  <si>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</si>
  <si>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</si>
  <si>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</si>
  <si>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</si>
  <si>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</si>
  <si>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</si>
  <si>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</si>
  <si>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</si>
  <si>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</si>
  <si>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</si>
  <si>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</si>
  <si>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</si>
  <si>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</si>
  <si>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</si>
  <si>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</si>
  <si>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</si>
  <si>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</si>
  <si>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</si>
  <si>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</si>
  <si>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</si>
  <si>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</si>
  <si>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</si>
  <si>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</si>
  <si>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</si>
  <si>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</si>
  <si>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</si>
  <si>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</si>
  <si>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</si>
  <si>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</si>
  <si>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</si>
  <si>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</si>
  <si>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</si>
  <si>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</si>
  <si>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</si>
  <si>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</si>
  <si>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</si>
  <si>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</si>
  <si>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</si>
  <si>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</si>
  <si>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</si>
  <si>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</si>
  <si>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</si>
  <si>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</si>
  <si>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</si>
  <si>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</si>
  <si>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</si>
  <si>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</si>
  <si>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</si>
  <si>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</si>
  <si>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</si>
  <si>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</si>
  <si>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</si>
  <si>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</si>
  <si>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</si>
  <si>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</si>
  <si>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</si>
  <si>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</si>
  <si>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</si>
  <si>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</si>
  <si>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</si>
  <si>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</si>
  <si>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</si>
  <si>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</si>
  <si>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</si>
  <si>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</si>
  <si>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</si>
  <si>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</si>
  <si>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</si>
  <si>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</si>
  <si>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</si>
  <si>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</si>
  <si>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</si>
  <si>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</si>
  <si>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</si>
  <si>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</si>
  <si>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</si>
  <si>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</si>
  <si>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</si>
  <si>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</si>
  <si>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</si>
  <si>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</si>
  <si>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</si>
  <si>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</si>
  <si>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</si>
  <si>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</si>
  <si>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</si>
  <si>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</si>
  <si>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</si>
  <si>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</si>
  <si>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</si>
  <si>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</si>
  <si>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</si>
  <si>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</si>
  <si>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</si>
  <si>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</si>
  <si>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</si>
  <si>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</si>
  <si>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</si>
  <si>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</si>
  <si>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</si>
  <si>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</si>
  <si>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</si>
  <si>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</si>
  <si>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</si>
  <si>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</si>
  <si>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</si>
  <si>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</si>
  <si>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</si>
  <si>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</si>
  <si>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</si>
  <si>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</si>
  <si>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</si>
  <si>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</si>
  <si>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</si>
  <si>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</si>
  <si>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</si>
  <si>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</si>
  <si>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</si>
  <si>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</si>
  <si>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</si>
  <si>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</si>
  <si>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</si>
  <si>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</si>
  <si>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</si>
  <si>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</si>
  <si>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</si>
  <si>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</si>
  <si>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</si>
  <si>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</si>
  <si>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</si>
  <si>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</si>
  <si>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</si>
  <si>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</si>
  <si>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</si>
  <si>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</si>
  <si>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</si>
  <si>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</si>
  <si>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</si>
  <si>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</si>
  <si>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</si>
  <si>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</si>
  <si>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</si>
  <si>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</si>
  <si>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</si>
  <si>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</si>
  <si>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</si>
  <si>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</si>
  <si>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</si>
  <si>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</si>
  <si>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</si>
  <si>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</si>
  <si>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</si>
  <si>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</si>
  <si>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</si>
  <si>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</si>
  <si>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</si>
  <si>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</si>
  <si>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</si>
  <si>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</si>
  <si>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</si>
  <si>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</si>
  <si>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</si>
  <si>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</si>
  <si>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</si>
  <si>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</si>
  <si>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</si>
  <si>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</si>
  <si>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</si>
  <si>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</si>
  <si>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</si>
  <si>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</si>
  <si>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</si>
  <si>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</si>
  <si>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</si>
  <si>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</si>
  <si>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</si>
  <si>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</si>
  <si>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</si>
  <si>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</si>
  <si>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</si>
  <si>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</si>
  <si>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</si>
  <si>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</si>
  <si>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</si>
  <si>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</si>
  <si>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</si>
  <si>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</si>
  <si>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</si>
  <si>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</si>
  <si>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</si>
  <si>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</si>
  <si>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</si>
  <si>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</si>
  <si>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</si>
  <si>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</si>
  <si>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</si>
  <si>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</si>
  <si>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</si>
  <si>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</si>
  <si>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</si>
  <si>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</si>
  <si>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</si>
  <si>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</si>
  <si>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</si>
  <si>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</si>
  <si>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</si>
  <si>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</si>
  <si>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</si>
  <si>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</si>
  <si>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</si>
  <si>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</si>
  <si>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</si>
  <si>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</si>
  <si>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</si>
  <si>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</si>
  <si>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</si>
  <si>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</si>
  <si>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</si>
  <si>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</si>
  <si>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</si>
  <si>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</si>
  <si>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</si>
  <si>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</si>
  <si>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</si>
  <si>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</si>
  <si>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</si>
  <si>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</si>
  <si>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</si>
  <si>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</si>
  <si>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</si>
  <si>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</si>
  <si>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</si>
  <si>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</si>
  <si>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</si>
  <si>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</si>
  <si>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</si>
  <si>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</si>
  <si>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</si>
  <si>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</si>
  <si>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</si>
  <si>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</si>
  <si>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</si>
  <si>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</si>
  <si>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</si>
  <si>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</si>
  <si>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</si>
  <si>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</si>
  <si>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</si>
  <si>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</si>
  <si>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</si>
  <si>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</si>
  <si>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</si>
  <si>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</si>
  <si>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</si>
  <si>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</si>
  <si>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</si>
  <si>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</si>
  <si>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</si>
  <si>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</si>
  <si>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</si>
  <si>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</si>
  <si>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</si>
  <si>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</si>
  <si>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</si>
  <si>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</si>
  <si>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</si>
  <si>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</si>
  <si>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</si>
  <si>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</si>
  <si>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</si>
  <si>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</si>
  <si>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</si>
  <si>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</si>
  <si>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</si>
  <si>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</si>
  <si>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</si>
  <si>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</si>
  <si>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</si>
  <si>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</si>
  <si>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</si>
  <si>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</si>
  <si>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</si>
  <si>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</si>
  <si>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</si>
  <si>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</si>
  <si>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</si>
  <si>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</si>
  <si>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</si>
  <si>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</si>
  <si>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</si>
  <si>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</si>
  <si>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</si>
  <si>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</si>
  <si>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</si>
  <si>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</si>
  <si>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</si>
  <si>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</si>
  <si>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</si>
  <si>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</si>
  <si>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</si>
  <si>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</si>
  <si>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</si>
  <si>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</si>
  <si>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</si>
  <si>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</si>
  <si>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</si>
  <si>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</si>
  <si>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</si>
  <si>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</si>
  <si>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</si>
  <si>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</si>
  <si>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</si>
  <si>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</si>
  <si>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</si>
  <si>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</si>
  <si>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</si>
  <si>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</si>
  <si>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</si>
  <si>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</si>
  <si>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</si>
  <si>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</si>
  <si>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</si>
  <si>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</si>
  <si>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</si>
  <si>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</si>
  <si>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</si>
  <si>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</si>
  <si>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</si>
  <si>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</si>
  <si>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</si>
  <si>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</si>
  <si>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</si>
  <si>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</si>
  <si>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</si>
  <si>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</si>
  <si>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</si>
  <si>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</si>
  <si>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</si>
  <si>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</si>
  <si>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</si>
  <si>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</si>
  <si>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</si>
  <si>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</si>
  <si>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</si>
  <si>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</si>
  <si>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</si>
  <si>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</si>
  <si>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</si>
  <si>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</si>
  <si>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</si>
  <si>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</si>
  <si>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</si>
  <si>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</si>
  <si>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</si>
  <si>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</si>
  <si>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</si>
  <si>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</si>
  <si>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</si>
  <si>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</si>
  <si>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</si>
  <si>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</si>
  <si>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</si>
  <si>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</si>
  <si>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</si>
  <si>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</si>
  <si>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</si>
  <si>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</si>
  <si>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</si>
  <si>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</si>
  <si>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</si>
  <si>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</si>
  <si>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</si>
  <si>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</si>
  <si>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</si>
  <si>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</si>
  <si>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</si>
  <si>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</si>
  <si>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</si>
  <si>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</si>
  <si>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</si>
  <si>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</si>
  <si>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</si>
  <si>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</si>
  <si>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</si>
  <si>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</si>
  <si>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</si>
  <si>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</si>
  <si>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</si>
  <si>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</si>
  <si>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</si>
  <si>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</si>
  <si>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</si>
  <si>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</si>
  <si>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</si>
  <si>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</si>
  <si>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</si>
  <si>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</si>
  <si>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</si>
  <si>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</si>
  <si>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</si>
  <si>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</si>
  <si>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</si>
  <si>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</si>
  <si>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</si>
  <si>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</si>
  <si>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</si>
  <si>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</si>
  <si>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</si>
  <si>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</si>
  <si>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</si>
  <si>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</si>
  <si>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</si>
  <si>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</si>
  <si>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</si>
  <si>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</si>
  <si>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</si>
  <si>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</si>
  <si>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</si>
  <si>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</si>
  <si>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</si>
  <si>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</si>
  <si>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</si>
  <si>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</si>
  <si>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</si>
  <si>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</si>
  <si>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</si>
  <si>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</si>
  <si>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</si>
  <si>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</si>
  <si>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</si>
  <si>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</si>
  <si>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</si>
  <si>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</si>
  <si>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</si>
  <si>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</si>
  <si>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</si>
  <si>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</si>
  <si>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</si>
  <si>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</si>
  <si>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</si>
  <si>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</si>
  <si>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</si>
  <si>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</si>
  <si>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</si>
  <si>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</si>
  <si>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</si>
  <si>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</si>
  <si>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</si>
  <si>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</si>
  <si>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</si>
  <si>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</si>
  <si>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</si>
  <si>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</si>
  <si>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</si>
  <si>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</si>
  <si>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</si>
  <si>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</si>
  <si>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</si>
  <si>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</si>
  <si>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</si>
  <si>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</si>
  <si>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</si>
  <si>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</si>
  <si>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</si>
  <si>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</si>
  <si>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</si>
  <si>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</si>
  <si>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</si>
  <si>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</si>
  <si>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</si>
  <si>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</si>
  <si>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</si>
  <si>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</si>
  <si>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</si>
  <si>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</si>
  <si>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</si>
  <si>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</si>
  <si>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</si>
  <si>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</si>
  <si>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</si>
  <si>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</si>
  <si>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</si>
  <si>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</si>
  <si>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</si>
  <si>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</si>
  <si>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</si>
  <si>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</si>
  <si>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</si>
  <si>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</si>
  <si>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</si>
  <si>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</si>
  <si>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</si>
  <si>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</si>
  <si>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</si>
  <si>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</si>
  <si>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</si>
  <si>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</si>
  <si>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</si>
  <si>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</si>
  <si>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</si>
  <si>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</si>
  <si>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</si>
  <si>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</si>
  <si>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</si>
  <si>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</si>
  <si>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</si>
  <si>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</si>
  <si>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</si>
  <si>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</si>
  <si>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</si>
  <si>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</si>
  <si>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</si>
  <si>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</si>
  <si>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</si>
  <si>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</si>
  <si>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</si>
  <si>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</si>
  <si>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</si>
  <si>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</si>
  <si>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</si>
  <si>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</si>
  <si>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</si>
  <si>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</si>
  <si>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</si>
  <si>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</si>
  <si>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</si>
  <si>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</si>
  <si>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</si>
  <si>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</si>
  <si>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</si>
  <si>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</si>
  <si>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</si>
  <si>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</si>
  <si>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</si>
  <si>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</si>
  <si>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</si>
  <si>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</si>
  <si>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</si>
  <si>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</si>
  <si>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</si>
  <si>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</si>
  <si>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</si>
  <si>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</si>
  <si>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</si>
  <si>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</si>
  <si>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</si>
  <si>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</si>
  <si>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</si>
  <si>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</si>
  <si>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</si>
  <si>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</si>
  <si>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</si>
  <si>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</si>
  <si>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</si>
  <si>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</si>
  <si>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</si>
  <si>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</si>
  <si>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</si>
  <si>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</si>
  <si>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</si>
  <si>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</si>
  <si>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</si>
  <si>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</si>
  <si>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</si>
  <si>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</si>
  <si>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</si>
  <si>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</si>
  <si>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</si>
  <si>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</si>
  <si>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</si>
  <si>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</si>
  <si>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</si>
  <si>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</si>
  <si>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</si>
  <si>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</si>
  <si>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</si>
  <si>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</si>
  <si>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</si>
  <si>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</si>
  <si>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</si>
  <si>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</si>
  <si>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</si>
  <si>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</si>
  <si>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</si>
  <si>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</si>
  <si>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</si>
  <si>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</si>
  <si>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</si>
  <si>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</si>
  <si>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</si>
  <si>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</si>
  <si>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</si>
  <si>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</si>
  <si>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</si>
  <si>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</si>
  <si>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</si>
  <si>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</si>
  <si>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</si>
  <si>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</si>
  <si>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</si>
  <si>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</si>
  <si>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</si>
  <si>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</si>
  <si>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</si>
  <si>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</si>
  <si>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</si>
  <si>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</si>
  <si>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</si>
  <si>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</si>
  <si>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</si>
  <si>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</si>
  <si>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</si>
  <si>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</si>
  <si>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</si>
  <si>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</si>
  <si>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</si>
  <si>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</si>
  <si>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</si>
  <si>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</si>
  <si>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</si>
  <si>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</si>
  <si>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</si>
  <si>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</si>
  <si>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</si>
  <si>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</si>
  <si>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</si>
  <si>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</si>
  <si>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</si>
  <si>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</si>
  <si>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</si>
  <si>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</si>
  <si>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</si>
  <si>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</si>
  <si>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</si>
  <si>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</si>
  <si>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</si>
  <si>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</si>
  <si>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</si>
  <si>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</si>
  <si>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</si>
  <si>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</si>
  <si>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</si>
  <si>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</si>
  <si>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</si>
  <si>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</si>
  <si>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</si>
  <si>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</si>
  <si>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</si>
  <si>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</si>
  <si>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</si>
  <si>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</si>
  <si>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</si>
  <si>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</si>
  <si>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</si>
  <si>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</si>
  <si>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</si>
  <si>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</si>
  <si>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</si>
  <si>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</si>
  <si>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</si>
  <si>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</si>
  <si>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</si>
  <si>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</si>
  <si>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</si>
  <si>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</si>
  <si>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</si>
  <si>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</si>
  <si>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</si>
  <si>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</si>
  <si>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</si>
  <si>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</si>
  <si>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</si>
  <si>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</si>
  <si>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</si>
  <si>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</si>
  <si>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</si>
  <si>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</si>
  <si>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</si>
  <si>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</si>
  <si>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</si>
  <si>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</si>
  <si>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</si>
  <si>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</si>
  <si>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</si>
  <si>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</si>
  <si>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</si>
  <si>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</si>
  <si>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</si>
  <si>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</si>
  <si>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</si>
  <si>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</si>
  <si>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</si>
  <si>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</si>
  <si>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</si>
  <si>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</si>
  <si>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</si>
  <si>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</si>
  <si>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</si>
  <si>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</si>
  <si>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</si>
  <si>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</si>
  <si>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</si>
  <si>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</si>
  <si>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</si>
  <si>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</si>
  <si>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</si>
  <si>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</si>
  <si>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</si>
  <si>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</si>
  <si>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</si>
  <si>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</si>
  <si>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</si>
  <si>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</si>
  <si>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</si>
  <si>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</si>
  <si>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</si>
  <si>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</si>
  <si>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</si>
  <si>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</si>
  <si>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</si>
  <si>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</si>
  <si>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</si>
  <si>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</si>
  <si>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</si>
  <si>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</si>
  <si>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</si>
  <si>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</si>
  <si>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</si>
  <si>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</si>
  <si>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</si>
  <si>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</si>
  <si>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</si>
  <si>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</si>
  <si>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</si>
  <si>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</si>
  <si>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</si>
  <si>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</si>
  <si>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</si>
  <si>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</si>
  <si>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</si>
  <si>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</si>
  <si>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</si>
  <si>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</si>
  <si>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</si>
  <si>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</si>
  <si>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</si>
  <si>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</si>
  <si>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</si>
  <si>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</si>
  <si>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</si>
  <si>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</si>
  <si>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</si>
  <si>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</si>
  <si>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</si>
  <si>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</si>
  <si>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</si>
  <si>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</si>
  <si>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</si>
  <si>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</si>
  <si>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</si>
  <si>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</si>
  <si>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</si>
  <si>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</si>
  <si>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</si>
  <si>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</si>
  <si>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</si>
  <si>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</si>
  <si>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</si>
  <si>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</si>
  <si>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</si>
  <si>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</si>
  <si>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</si>
  <si>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</si>
  <si>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</si>
  <si>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</si>
  <si>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</si>
  <si>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</si>
  <si>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</si>
  <si>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</si>
  <si>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</si>
  <si>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</si>
  <si>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</si>
  <si>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</si>
  <si>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</si>
  <si>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</si>
  <si>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</si>
  <si>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</si>
  <si>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</si>
  <si>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</si>
  <si>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</si>
  <si>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</si>
  <si>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</si>
  <si>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</si>
  <si>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</si>
  <si>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</si>
  <si>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</si>
  <si>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</si>
  <si>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</si>
  <si>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</si>
  <si>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</si>
  <si>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</si>
  <si>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</si>
  <si>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</si>
  <si>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</si>
  <si>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</si>
  <si>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</si>
  <si>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</si>
  <si>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</si>
  <si>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</si>
  <si>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</si>
  <si>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</si>
  <si>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</si>
  <si>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</si>
  <si>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</si>
  <si>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</si>
  <si>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</si>
  <si>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</si>
  <si>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</si>
  <si>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</si>
  <si>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</si>
  <si>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</si>
  <si>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</si>
  <si>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</si>
  <si>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</si>
  <si>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</si>
  <si>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</si>
  <si>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</si>
  <si>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</si>
  <si>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</si>
  <si>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</si>
  <si>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</si>
  <si>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</si>
  <si>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</si>
  <si>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</si>
  <si>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</si>
  <si>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</si>
  <si>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</si>
  <si>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</si>
  <si>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</si>
  <si>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</si>
  <si>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</si>
  <si>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</si>
  <si>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</si>
  <si>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</si>
  <si>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</si>
  <si>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</si>
  <si>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</si>
  <si>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</si>
  <si>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</si>
  <si>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</si>
  <si>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</si>
  <si>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</si>
  <si>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</si>
  <si>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</si>
  <si>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</si>
  <si>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</si>
  <si>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</si>
  <si>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</si>
  <si>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</si>
  <si>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</si>
  <si>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</si>
  <si>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</si>
  <si>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</si>
  <si>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</si>
  <si>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</si>
  <si>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</si>
  <si>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</si>
  <si>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</si>
  <si>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</si>
  <si>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</si>
  <si>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</si>
  <si>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</si>
  <si>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</si>
  <si>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</si>
  <si>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</si>
  <si>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</si>
  <si>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</si>
  <si>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</si>
  <si>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</si>
  <si>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</si>
  <si>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</si>
  <si>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</si>
  <si>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</si>
  <si>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</si>
  <si>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</si>
  <si>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</si>
  <si>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</si>
  <si>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</si>
  <si>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</si>
  <si>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</si>
  <si>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</si>
  <si>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</si>
  <si>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</si>
  <si>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</si>
  <si>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</si>
  <si>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</si>
  <si>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</si>
  <si>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</si>
  <si>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</si>
  <si>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</si>
  <si>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</si>
  <si>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</si>
  <si>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</si>
  <si>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</si>
  <si>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</si>
  <si>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</si>
  <si>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</si>
  <si>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</si>
  <si>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</si>
  <si>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</si>
  <si>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</si>
  <si>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</si>
  <si>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</si>
  <si>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</si>
  <si>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</si>
  <si>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</si>
  <si>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</si>
  <si>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</si>
  <si>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</si>
  <si>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</si>
  <si>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</si>
  <si>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</si>
  <si>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</si>
  <si>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</si>
  <si>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</si>
  <si>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</si>
  <si>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</si>
  <si>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</si>
  <si>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</si>
  <si>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</si>
  <si>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</si>
  <si>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</si>
  <si>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</si>
  <si>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</si>
  <si>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</si>
  <si>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</si>
  <si>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</si>
  <si>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</si>
  <si>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</si>
  <si>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</si>
  <si>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</si>
  <si>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</si>
  <si>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</si>
  <si>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</si>
  <si>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</si>
  <si>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</si>
  <si>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</si>
  <si>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</si>
  <si>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</si>
  <si>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</si>
  <si>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</si>
  <si>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</si>
  <si>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</si>
  <si>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</si>
  <si>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</si>
  <si>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</si>
  <si>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</si>
  <si>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</si>
  <si>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</si>
  <si>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</si>
  <si>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</si>
  <si>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</si>
  <si>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</si>
  <si>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</si>
  <si>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</si>
  <si>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</si>
  <si>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</si>
  <si>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</si>
  <si>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</si>
  <si>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</si>
  <si>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</si>
  <si>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</si>
  <si>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</si>
  <si>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</si>
  <si>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</si>
  <si>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</si>
  <si>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</si>
  <si>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</si>
  <si>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</si>
  <si>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</si>
  <si>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</si>
  <si>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</si>
  <si>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</si>
  <si>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</si>
  <si>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</si>
  <si>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</si>
  <si>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</si>
  <si>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</si>
  <si>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</si>
  <si>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</si>
  <si>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</si>
  <si>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</si>
  <si>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</si>
  <si>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</si>
  <si>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</si>
  <si>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</si>
  <si>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</si>
  <si>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</si>
  <si>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</si>
  <si>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</si>
  <si>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</si>
  <si>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</si>
  <si>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</si>
  <si>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</si>
  <si>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</si>
  <si>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</si>
  <si>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</si>
  <si>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</si>
  <si>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</si>
  <si>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</si>
  <si>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</si>
  <si>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</si>
  <si>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</si>
  <si>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</si>
  <si>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</si>
  <si>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</si>
  <si>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</si>
  <si>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</si>
  <si>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</si>
  <si>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</si>
  <si>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</si>
  <si>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</si>
  <si>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</si>
  <si>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</si>
  <si>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</si>
  <si>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</si>
  <si>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</si>
  <si>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</si>
  <si>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</si>
  <si>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</si>
  <si>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</si>
  <si>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</si>
  <si>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</si>
  <si>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</si>
  <si>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</si>
  <si>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</si>
  <si>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</si>
  <si>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</si>
  <si>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</si>
  <si>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</si>
  <si>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</si>
  <si>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</si>
  <si>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</si>
  <si>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</si>
  <si>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</si>
  <si>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</si>
  <si>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</si>
  <si>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</si>
  <si>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</si>
  <si>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</si>
  <si>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</si>
  <si>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</si>
  <si>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</si>
  <si>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</si>
  <si>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</si>
  <si>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</si>
  <si>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</si>
  <si>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</si>
  <si>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</si>
  <si>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</si>
  <si>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</si>
  <si>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</si>
  <si>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</si>
  <si>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</si>
  <si>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</si>
  <si>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</si>
  <si>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</si>
  <si>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</si>
  <si>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</si>
  <si>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</si>
  <si>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</si>
  <si>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</si>
  <si>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</si>
  <si>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</si>
  <si>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</si>
  <si>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</si>
  <si>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</si>
  <si>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</si>
  <si>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</si>
  <si>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</si>
  <si>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</si>
  <si>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</si>
  <si>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</si>
  <si>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</si>
  <si>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</si>
  <si>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</si>
  <si>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</si>
  <si>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</si>
  <si>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</si>
  <si>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</si>
  <si>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</si>
  <si>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</si>
  <si>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</si>
  <si>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</si>
  <si>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</si>
  <si>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</si>
  <si>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</si>
  <si>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</si>
  <si>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</si>
  <si>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</si>
  <si>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</si>
  <si>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</si>
  <si>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</si>
  <si>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</si>
  <si>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</si>
  <si>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</si>
  <si>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</si>
  <si>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</si>
  <si>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</si>
  <si>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</si>
  <si>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</si>
  <si>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</si>
  <si>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</si>
  <si>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</si>
  <si>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</si>
  <si>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</si>
  <si>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</si>
  <si>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</si>
  <si>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</si>
  <si>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</si>
  <si>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</si>
  <si>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</si>
  <si>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</si>
  <si>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</si>
  <si>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</si>
  <si>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</si>
  <si>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</si>
  <si>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</si>
  <si>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</si>
  <si>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</si>
  <si>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</si>
  <si>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</si>
  <si>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</si>
  <si>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</si>
  <si>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</si>
  <si>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</si>
  <si>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</si>
  <si>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</si>
  <si>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</si>
  <si>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</si>
  <si>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</si>
  <si>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</si>
  <si>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</si>
  <si>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</si>
  <si>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</si>
  <si>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</si>
  <si>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</si>
  <si>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</si>
  <si>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</si>
  <si>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</si>
  <si>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</si>
  <si>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</si>
  <si>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</si>
  <si>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</si>
  <si>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</si>
  <si>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</si>
  <si>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</si>
  <si>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</si>
  <si>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</si>
  <si>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</si>
  <si>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</si>
  <si>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</si>
  <si>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</si>
  <si>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</si>
  <si>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</si>
  <si>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</si>
  <si>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</si>
  <si>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</si>
  <si>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</si>
  <si>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</si>
  <si>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</si>
  <si>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</si>
  <si>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</si>
  <si>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</si>
  <si>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</si>
  <si>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</si>
  <si>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</si>
  <si>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</si>
  <si>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</si>
  <si>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</si>
  <si>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</si>
  <si>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</si>
  <si>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</si>
  <si>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</si>
  <si>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</si>
  <si>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</si>
  <si>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</si>
  <si>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</si>
  <si>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</si>
  <si>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</si>
  <si>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</si>
  <si>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</si>
  <si>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</si>
  <si>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</si>
  <si>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</si>
  <si>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</si>
  <si>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</si>
  <si>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</si>
  <si>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</si>
  <si>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</si>
  <si>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</si>
  <si>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</si>
  <si>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</si>
  <si>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</si>
  <si>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</si>
  <si>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</si>
  <si>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</si>
  <si>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</si>
  <si>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</si>
  <si>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</si>
  <si>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</si>
  <si>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</si>
  <si>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</si>
  <si>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</si>
  <si>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</si>
  <si>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</si>
  <si>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</si>
  <si>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</si>
  <si>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</si>
  <si>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</si>
  <si>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</si>
  <si>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</si>
  <si>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</si>
  <si>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</si>
  <si>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</si>
  <si>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</si>
  <si>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</si>
  <si>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</si>
  <si>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</si>
  <si>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</si>
  <si>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</si>
  <si>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</si>
  <si>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</si>
  <si>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</si>
  <si>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</si>
  <si>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</si>
  <si>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</si>
  <si>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</si>
  <si>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</si>
  <si>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</si>
  <si>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</si>
  <si>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</si>
  <si>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</si>
  <si>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</si>
  <si>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</si>
  <si>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</si>
  <si>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</si>
  <si>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</si>
  <si>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</si>
  <si>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</si>
  <si>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</si>
  <si>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</si>
  <si>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</si>
  <si>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</si>
  <si>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</si>
  <si>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</si>
  <si>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</si>
  <si>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</si>
  <si>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</si>
  <si>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</si>
  <si>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</si>
  <si>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</si>
  <si>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</si>
  <si>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</si>
  <si>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</si>
  <si>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</si>
  <si>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</si>
  <si>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</si>
  <si>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</si>
  <si>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</si>
  <si>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</si>
  <si>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</si>
  <si>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</si>
  <si>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</si>
  <si>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</si>
  <si>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</si>
  <si>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</si>
  <si>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</si>
  <si>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</si>
  <si>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</si>
  <si>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</si>
  <si>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</si>
  <si>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</si>
  <si>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</si>
  <si>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</si>
  <si>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</si>
  <si>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</si>
  <si>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</si>
  <si>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</si>
  <si>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</si>
  <si>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</si>
  <si>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</si>
  <si>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</si>
  <si>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</si>
  <si>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</si>
  <si>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</si>
  <si>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</si>
  <si>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</si>
  <si>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</si>
  <si>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</si>
  <si>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</si>
  <si>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</si>
  <si>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</si>
  <si>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</si>
  <si>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</si>
  <si>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</si>
  <si>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</si>
  <si>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</si>
  <si>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</si>
  <si>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</si>
  <si>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</si>
  <si>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</si>
  <si>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</si>
  <si>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</si>
  <si>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</si>
  <si>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</si>
  <si>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</si>
  <si>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</si>
  <si>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</si>
  <si>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</si>
  <si>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</si>
  <si>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</si>
  <si>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</si>
  <si>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</si>
  <si>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</si>
  <si>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</si>
  <si>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</si>
  <si>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</si>
  <si>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</si>
  <si>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</si>
  <si>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</si>
  <si>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</si>
  <si>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</si>
  <si>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</si>
  <si>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</si>
  <si>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</si>
  <si>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</si>
  <si>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</si>
  <si>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</si>
  <si>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</si>
  <si>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</si>
  <si>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</si>
  <si>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</si>
  <si>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</si>
  <si>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</si>
  <si>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</si>
  <si>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</si>
  <si>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</si>
  <si>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</si>
  <si>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</si>
  <si>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</si>
  <si>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</si>
  <si>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</si>
  <si>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</si>
  <si>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</si>
  <si>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</si>
  <si>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</si>
  <si>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</si>
  <si>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</si>
  <si>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</si>
  <si>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</si>
  <si>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</si>
  <si>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</si>
  <si>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</si>
  <si>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</si>
  <si>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</si>
  <si>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</si>
  <si>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</si>
  <si>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</si>
  <si>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</si>
  <si>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</si>
  <si>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</si>
  <si>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</si>
  <si>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</si>
  <si>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</si>
  <si>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</si>
  <si>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</si>
  <si>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</si>
  <si>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</si>
  <si>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</si>
  <si>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</si>
  <si>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</si>
  <si>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</si>
  <si>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</si>
  <si>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</si>
  <si>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</si>
  <si>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</si>
  <si>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</si>
  <si>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</si>
  <si>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</si>
  <si>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</si>
  <si>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</si>
  <si>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</si>
  <si>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</si>
  <si>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</si>
  <si>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</si>
  <si>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</si>
  <si>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</si>
  <si>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</si>
  <si>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</si>
  <si>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</si>
  <si>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</si>
  <si>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</si>
  <si>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</si>
  <si>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</si>
  <si>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</si>
  <si>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</si>
  <si>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</si>
  <si>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</si>
  <si>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</si>
  <si>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</si>
  <si>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</si>
  <si>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</si>
  <si>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</si>
  <si>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</si>
  <si>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</si>
  <si>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</si>
  <si>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</si>
  <si>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</si>
  <si>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</si>
  <si>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</si>
  <si>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</si>
  <si>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</si>
  <si>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</si>
  <si>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</si>
  <si>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</si>
  <si>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</si>
  <si>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</si>
  <si>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</si>
  <si>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</si>
  <si>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</si>
  <si>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</si>
  <si>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</si>
  <si>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</si>
  <si>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</si>
  <si>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</si>
  <si>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</si>
  <si>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</si>
  <si>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</si>
  <si>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</si>
  <si>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</si>
  <si>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</si>
  <si>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</si>
  <si>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</si>
  <si>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</si>
  <si>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</si>
  <si>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</si>
  <si>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</si>
  <si>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</si>
  <si>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</si>
  <si>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</si>
  <si>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</si>
  <si>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</si>
  <si>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</si>
  <si>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</si>
  <si>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</si>
  <si>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</si>
  <si>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</si>
  <si>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</si>
  <si>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</si>
  <si>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</si>
  <si>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</si>
  <si>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</si>
  <si>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</si>
  <si>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</si>
  <si>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</si>
  <si>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</si>
  <si>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</si>
  <si>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</si>
  <si>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</si>
  <si>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</si>
  <si>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</si>
  <si>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</si>
  <si>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</si>
  <si>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</si>
  <si>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</si>
  <si>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</si>
  <si>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</si>
  <si>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</si>
  <si>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</si>
  <si>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</si>
  <si>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</si>
  <si>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</si>
  <si>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</si>
  <si>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</si>
  <si>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</si>
  <si>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</si>
  <si>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</si>
  <si>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</si>
  <si>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</si>
  <si>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</si>
  <si>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</si>
  <si>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</si>
  <si>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</si>
  <si>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</si>
  <si>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</si>
  <si>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</si>
  <si>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</si>
  <si>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</si>
  <si>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</si>
  <si>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</si>
  <si>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</si>
  <si>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</si>
  <si>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</si>
  <si>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</si>
  <si>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</si>
  <si>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</si>
  <si>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</si>
  <si>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</si>
  <si>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</si>
  <si>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</si>
  <si>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</si>
  <si>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</si>
  <si>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</si>
  <si>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</si>
  <si>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</si>
  <si>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</si>
  <si>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</si>
  <si>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</si>
  <si>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</si>
  <si>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</si>
  <si>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</si>
  <si>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</si>
  <si>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</si>
  <si>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</si>
  <si>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</si>
  <si>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</si>
  <si>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</si>
  <si>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</si>
  <si>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</si>
  <si>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</si>
  <si>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</si>
  <si>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</si>
  <si>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</si>
  <si>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</si>
  <si>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</si>
  <si>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</si>
  <si>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</si>
  <si>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</si>
  <si>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</si>
  <si>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</si>
  <si>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</si>
  <si>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</si>
  <si>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</si>
  <si>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</si>
  <si>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</si>
  <si>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</si>
  <si>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</si>
  <si>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</si>
  <si>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</si>
  <si>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</si>
  <si>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</si>
  <si>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</si>
  <si>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</si>
  <si>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</si>
  <si>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</si>
  <si>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</si>
  <si>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</si>
  <si>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</si>
  <si>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</si>
  <si>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</si>
  <si>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</si>
  <si>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</si>
  <si>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</si>
  <si>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</si>
  <si>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</si>
  <si>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</si>
  <si>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</si>
  <si>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</si>
  <si>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</si>
  <si>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</si>
  <si>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</si>
  <si>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</si>
  <si>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</si>
  <si>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</si>
  <si>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</si>
  <si>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</si>
  <si>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</si>
  <si>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</si>
  <si>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</si>
  <si>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</si>
  <si>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</si>
  <si>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</si>
  <si>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</si>
  <si>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</si>
  <si>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</si>
  <si>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</si>
  <si>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</si>
  <si>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</si>
  <si>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</si>
  <si>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</si>
  <si>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</si>
  <si>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</si>
  <si>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</si>
  <si>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</si>
  <si>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</si>
  <si>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</si>
  <si>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</si>
  <si>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</si>
  <si>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</si>
  <si>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</si>
  <si>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</si>
  <si>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</si>
  <si>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</si>
  <si>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</si>
  <si>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</si>
  <si>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</si>
  <si>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</si>
  <si>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</si>
  <si>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</si>
  <si>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</si>
  <si>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</si>
  <si>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</si>
  <si>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</si>
  <si>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</si>
  <si>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</si>
  <si>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</si>
  <si>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</si>
  <si>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</si>
  <si>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</si>
  <si>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</si>
  <si>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</si>
  <si>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</si>
  <si>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</si>
  <si>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</si>
  <si>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</si>
  <si>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</si>
  <si>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</si>
  <si>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</si>
  <si>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</si>
  <si>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</si>
  <si>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</si>
  <si>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</si>
  <si>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</si>
  <si>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</si>
  <si>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</si>
  <si>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</si>
  <si>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</si>
  <si>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</si>
  <si>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</si>
  <si>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</si>
  <si>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</si>
  <si>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</si>
  <si>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</si>
  <si>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</si>
  <si>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</si>
  <si>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</si>
  <si>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</si>
  <si>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</si>
  <si>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</si>
  <si>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</si>
  <si>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</si>
  <si>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</si>
  <si>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</si>
  <si>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</si>
  <si>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</si>
  <si>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</si>
  <si>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</si>
  <si>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</si>
  <si>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</si>
  <si>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</si>
  <si>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</si>
  <si>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</si>
  <si>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</si>
  <si>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</si>
  <si>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</si>
  <si>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</si>
  <si>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</si>
  <si>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</si>
  <si>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</si>
  <si>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</si>
  <si>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</si>
  <si>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</si>
  <si>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</si>
  <si>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</si>
  <si>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</si>
  <si>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</si>
  <si>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</si>
  <si>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</si>
  <si>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</si>
  <si>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</si>
  <si>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</si>
  <si>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</si>
  <si>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</si>
  <si>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</si>
  <si>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</si>
  <si>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</si>
  <si>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</si>
  <si>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</si>
  <si>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</si>
  <si>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</si>
  <si>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</si>
  <si>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</si>
  <si>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</si>
  <si>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</si>
  <si>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</si>
  <si>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</si>
  <si>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</si>
  <si>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</si>
  <si>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</si>
  <si>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</si>
  <si>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</si>
  <si>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</si>
  <si>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</si>
  <si>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</si>
  <si>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</si>
  <si>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</si>
  <si>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</si>
  <si>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</si>
  <si>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</si>
  <si>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</si>
  <si>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</si>
  <si>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</si>
  <si>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</si>
  <si>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</si>
  <si>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</si>
  <si>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</si>
  <si>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</si>
  <si>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</si>
  <si>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</si>
  <si>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</si>
  <si>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</si>
  <si>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</si>
  <si>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</si>
  <si>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</si>
  <si>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</si>
  <si>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</si>
  <si>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</si>
  <si>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</si>
  <si>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</si>
  <si>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</si>
  <si>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</si>
  <si>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</si>
  <si>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</si>
  <si>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</si>
  <si>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</si>
  <si>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</si>
  <si>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</si>
  <si>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</si>
  <si>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</si>
  <si>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</si>
  <si>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</si>
  <si>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</si>
  <si>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</si>
  <si>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</si>
  <si>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</si>
  <si>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</si>
  <si>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</si>
  <si>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</si>
  <si>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</si>
  <si>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</si>
  <si>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</si>
  <si>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</si>
  <si>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</si>
  <si>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</si>
  <si>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</si>
  <si>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</si>
  <si>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</si>
  <si>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</si>
  <si>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</si>
  <si>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</si>
  <si>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</si>
  <si>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</si>
  <si>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</si>
  <si>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</si>
  <si>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</si>
  <si>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</si>
  <si>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</si>
  <si>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</si>
  <si>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</si>
  <si>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</si>
  <si>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</si>
  <si>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</si>
  <si>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</si>
  <si>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</si>
  <si>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</si>
  <si>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</si>
  <si>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</si>
  <si>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</si>
  <si>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</si>
  <si>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</si>
  <si>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</si>
  <si>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</si>
  <si>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</si>
  <si>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</si>
  <si>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</si>
  <si>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</si>
  <si>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</si>
  <si>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</si>
  <si>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</si>
  <si>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</si>
  <si>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</si>
  <si>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</si>
  <si>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</si>
  <si>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</si>
  <si>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</si>
  <si>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</si>
  <si>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</si>
  <si>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</si>
  <si>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</si>
  <si>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</si>
  <si>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</si>
  <si>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</si>
  <si>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</si>
  <si>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</si>
  <si>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</si>
  <si>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</si>
  <si>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</si>
  <si>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</si>
  <si>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</si>
  <si>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</si>
  <si>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</si>
  <si>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</si>
  <si>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</si>
  <si>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</si>
  <si>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</si>
  <si>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</si>
  <si>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</si>
  <si>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</si>
  <si>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</si>
  <si>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</si>
  <si>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</si>
  <si>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</si>
  <si>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</si>
  <si>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</si>
  <si>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</si>
  <si>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</si>
  <si>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</si>
  <si>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</si>
  <si>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</si>
  <si>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</si>
  <si>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</si>
  <si>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</si>
  <si>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</si>
  <si>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</si>
  <si>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</si>
  <si>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</si>
  <si>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</si>
  <si>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</si>
  <si>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</si>
  <si>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</si>
  <si>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</si>
  <si>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</si>
  <si>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</si>
  <si>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</si>
  <si>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</si>
  <si>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</si>
  <si>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</si>
  <si>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</si>
  <si>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</si>
  <si>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</si>
  <si>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</si>
  <si>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</si>
  <si>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</si>
  <si>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</si>
  <si>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</si>
  <si>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</si>
  <si>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</si>
  <si>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</si>
  <si>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</si>
  <si>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</si>
  <si>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</si>
  <si>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</si>
  <si>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</si>
  <si>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</si>
  <si>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</si>
  <si>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</si>
  <si>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</si>
  <si>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</si>
  <si>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</si>
  <si>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</si>
  <si>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</si>
  <si>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</si>
  <si>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</si>
  <si>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</si>
  <si>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</si>
  <si>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</si>
  <si>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</si>
  <si>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</si>
  <si>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</si>
  <si>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</si>
  <si>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</si>
  <si>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</si>
  <si>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</si>
  <si>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</si>
  <si>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</si>
  <si>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</si>
  <si>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</si>
  <si>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</si>
  <si>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</si>
  <si>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</si>
  <si>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</si>
  <si>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</si>
  <si>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</si>
  <si>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</si>
  <si>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</si>
  <si>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</si>
  <si>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</si>
  <si>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</si>
  <si>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</si>
  <si>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</si>
  <si>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</si>
  <si>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</si>
  <si>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</si>
  <si>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</si>
  <si>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</si>
  <si>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</si>
  <si>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</si>
  <si>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</si>
  <si>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</si>
  <si>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</si>
  <si>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</si>
  <si>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</si>
  <si>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</si>
  <si>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</si>
  <si>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</si>
  <si>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</si>
  <si>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</si>
  <si>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</si>
  <si>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</si>
  <si>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</si>
  <si>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</si>
  <si>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</si>
  <si>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</si>
  <si>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</si>
  <si>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</si>
  <si>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</si>
  <si>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</si>
  <si>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</si>
  <si>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</si>
  <si>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</si>
  <si>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</si>
  <si>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</si>
  <si>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</si>
  <si>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</si>
  <si>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</si>
  <si>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</si>
  <si>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</si>
  <si>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</si>
  <si>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</si>
  <si>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</si>
  <si>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</si>
  <si>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</si>
  <si>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</si>
  <si>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</si>
  <si>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</si>
  <si>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</si>
  <si>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</si>
  <si>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</si>
  <si>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</si>
  <si>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</si>
  <si>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</si>
  <si>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</si>
  <si>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</si>
  <si>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</si>
  <si>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</si>
  <si>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</si>
  <si>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</si>
  <si>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</si>
  <si>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</si>
  <si>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</si>
  <si>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</si>
  <si>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</si>
  <si>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</si>
  <si>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</si>
  <si>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</si>
  <si>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</si>
  <si>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</si>
  <si>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</si>
  <si>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</si>
  <si>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</si>
  <si>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</si>
  <si>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</si>
  <si>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</si>
  <si>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</si>
  <si>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</si>
  <si>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</si>
  <si>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</si>
  <si>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</si>
  <si>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</si>
  <si>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</si>
  <si>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</si>
  <si>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</si>
  <si>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</si>
  <si>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</si>
  <si>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</si>
  <si>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</si>
  <si>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</si>
  <si>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</si>
  <si>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</si>
  <si>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</si>
  <si>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</si>
  <si>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</si>
  <si>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</si>
  <si>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</si>
  <si>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</si>
  <si>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</si>
  <si>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</si>
  <si>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</si>
  <si>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</si>
  <si>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</si>
  <si>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</si>
  <si>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</si>
  <si>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</si>
  <si>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</si>
  <si>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</si>
  <si>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</si>
  <si>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</si>
  <si>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</si>
  <si>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</si>
  <si>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</si>
  <si>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</si>
  <si>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</si>
  <si>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</si>
  <si>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</si>
  <si>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</si>
  <si>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</si>
  <si>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</si>
  <si>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</si>
  <si>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</si>
  <si>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</si>
  <si>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</si>
  <si>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</si>
  <si>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</si>
  <si>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</si>
  <si>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</si>
  <si>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</si>
  <si>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</si>
  <si>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</si>
  <si>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</si>
  <si>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</si>
  <si>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</si>
  <si>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</si>
  <si>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</si>
  <si>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</si>
  <si>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</si>
  <si>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</si>
  <si>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</si>
  <si>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</si>
  <si>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</si>
  <si>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</si>
  <si>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</si>
  <si>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</si>
  <si>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</si>
  <si>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</si>
  <si>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</si>
  <si>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</si>
  <si>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</si>
  <si>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</si>
  <si>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</si>
  <si>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</si>
  <si>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</si>
  <si>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</si>
  <si>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</si>
  <si>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</si>
  <si>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</si>
  <si>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</si>
  <si>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</si>
  <si>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</si>
  <si>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</si>
  <si>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</si>
  <si>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</si>
  <si>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</si>
  <si>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</si>
  <si>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</si>
  <si>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</si>
  <si>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</si>
  <si>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</si>
  <si>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</si>
  <si>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</si>
  <si>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</si>
  <si>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</si>
  <si>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</si>
  <si>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</si>
  <si>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</si>
  <si>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</si>
  <si>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</si>
  <si>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</si>
  <si>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</si>
  <si>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</si>
  <si>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</si>
  <si>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</si>
  <si>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</si>
  <si>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</si>
  <si>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</si>
  <si>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</si>
  <si>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</si>
  <si>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</si>
  <si>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</si>
  <si>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</si>
  <si>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</si>
  <si>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</si>
  <si>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</si>
  <si>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</si>
  <si>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</si>
  <si>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</si>
  <si>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</si>
  <si>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</si>
  <si>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</si>
  <si>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</si>
  <si>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</si>
  <si>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</si>
  <si>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</si>
  <si>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</si>
  <si>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</si>
  <si>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</si>
  <si>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</si>
  <si>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</si>
  <si>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</si>
  <si>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</si>
  <si>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</si>
  <si>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</si>
  <si>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</si>
  <si>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</si>
  <si>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</si>
  <si>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</si>
  <si>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</si>
  <si>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</si>
  <si>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</si>
  <si>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</si>
  <si>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</si>
  <si>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</si>
  <si>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</si>
  <si>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</si>
  <si>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</si>
  <si>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</si>
  <si>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</si>
  <si>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</si>
  <si>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</si>
  <si>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</si>
  <si>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</si>
  <si>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</si>
  <si>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</si>
  <si>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</si>
  <si>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</si>
  <si>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</si>
  <si>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</si>
  <si>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</si>
  <si>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</si>
  <si>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</si>
  <si>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</si>
  <si>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</si>
  <si>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</si>
  <si>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</si>
  <si>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</si>
  <si>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</si>
  <si>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</si>
  <si>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</si>
  <si>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</si>
  <si>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</si>
  <si>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</si>
  <si>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</si>
  <si>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</si>
  <si>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</si>
  <si>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</si>
  <si>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</si>
  <si>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</si>
  <si>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</si>
  <si>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</si>
  <si>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</si>
  <si>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</si>
  <si>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</si>
  <si>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</si>
  <si>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</si>
  <si>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</si>
  <si>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</si>
  <si>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</si>
  <si>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</si>
  <si>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</si>
  <si>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</si>
  <si>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</si>
  <si>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</si>
  <si>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</si>
  <si>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</si>
  <si>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</si>
  <si>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</si>
  <si>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</si>
  <si>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</si>
  <si>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</si>
  <si>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</si>
  <si>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</si>
  <si>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</si>
  <si>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</si>
  <si>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</si>
  <si>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</si>
  <si>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</si>
  <si>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</si>
  <si>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</si>
  <si>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</si>
  <si>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</si>
  <si>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</si>
  <si>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</si>
  <si>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</si>
  <si>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</si>
  <si>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</si>
  <si>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</si>
  <si>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</si>
  <si>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</si>
  <si>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</si>
  <si>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</si>
  <si>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</si>
  <si>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</si>
  <si>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</si>
  <si>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</si>
  <si>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</si>
  <si>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</si>
  <si>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</si>
  <si>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</si>
  <si>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</si>
  <si>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</si>
  <si>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</si>
  <si>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</si>
  <si>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</si>
  <si>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</si>
  <si>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</si>
  <si>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</si>
  <si>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</si>
  <si>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</si>
  <si>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</si>
  <si>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</si>
  <si>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</si>
  <si>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</si>
  <si>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</si>
  <si>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</si>
  <si>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</si>
  <si>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</si>
  <si>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</si>
  <si>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</si>
  <si>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</si>
  <si>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</si>
  <si>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</si>
  <si>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</si>
  <si>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</si>
  <si>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</si>
  <si>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</si>
  <si>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</si>
  <si>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</si>
  <si>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</si>
  <si>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</si>
  <si>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</si>
  <si>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</si>
  <si>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</si>
  <si>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</si>
  <si>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</si>
  <si>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</si>
  <si>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</si>
  <si>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</si>
  <si>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</si>
  <si>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</si>
  <si>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</si>
  <si>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</si>
  <si>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</si>
  <si>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</si>
  <si>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</si>
  <si>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</si>
  <si>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</si>
  <si>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</si>
  <si>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</si>
  <si>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</si>
  <si>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</si>
  <si>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</si>
  <si>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</si>
  <si>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</si>
  <si>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</si>
  <si>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</si>
  <si>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</si>
  <si>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</si>
  <si>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</si>
  <si>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</si>
  <si>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</si>
  <si>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</si>
  <si>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</si>
  <si>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</si>
  <si>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</si>
  <si>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</si>
  <si>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</si>
  <si>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</si>
  <si>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</si>
  <si>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</si>
  <si>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</si>
  <si>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</si>
  <si>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</si>
  <si>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</si>
  <si>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</si>
  <si>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</si>
  <si>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</si>
  <si>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</si>
  <si>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</si>
  <si>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</si>
  <si>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</si>
  <si>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</si>
  <si>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</si>
  <si>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</si>
  <si>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</si>
  <si>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</si>
  <si>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</si>
  <si>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</si>
  <si>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</si>
  <si>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</si>
  <si>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</si>
  <si>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</si>
  <si>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</si>
  <si>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</si>
  <si>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</si>
  <si>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</si>
  <si>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</si>
  <si>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</si>
  <si>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</si>
  <si>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</si>
  <si>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</si>
  <si>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</si>
  <si>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</si>
  <si>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</si>
  <si>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</si>
  <si>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</si>
  <si>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</si>
  <si>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</si>
  <si>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</si>
  <si>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</si>
  <si>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</si>
  <si>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</si>
  <si>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</si>
  <si>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</si>
  <si>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</si>
  <si>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</si>
  <si>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</si>
  <si>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</si>
  <si>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</si>
  <si>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</si>
  <si>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</si>
  <si>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</si>
  <si>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</si>
  <si>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</si>
  <si>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</si>
  <si>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</si>
  <si>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</si>
  <si>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</si>
  <si>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</si>
  <si>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</si>
  <si>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</si>
  <si>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</si>
  <si>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</si>
  <si>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</si>
  <si>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</si>
  <si>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</si>
  <si>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</si>
  <si>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</si>
  <si>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</si>
  <si>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</si>
  <si>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</si>
  <si>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</si>
  <si>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</si>
  <si>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</si>
  <si>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</si>
  <si>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</si>
  <si>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</si>
  <si>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</si>
  <si>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</si>
  <si>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</si>
  <si>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</si>
  <si>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</si>
  <si>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</si>
  <si>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</si>
  <si>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</si>
  <si>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</si>
  <si>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</si>
  <si>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</si>
  <si>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</si>
  <si>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</si>
  <si>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</si>
  <si>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</si>
  <si>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</si>
  <si>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</si>
  <si>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</si>
  <si>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</si>
  <si>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</si>
  <si>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</si>
  <si>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</si>
  <si>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</si>
  <si>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</si>
  <si>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</si>
  <si>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</si>
  <si>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</si>
  <si>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</si>
  <si>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</si>
  <si>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</si>
  <si>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</si>
  <si>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</si>
  <si>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</si>
  <si>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</si>
  <si>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</si>
  <si>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</si>
  <si>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</si>
  <si>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</si>
  <si>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</si>
  <si>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</si>
  <si>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</si>
  <si>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</si>
  <si>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</si>
  <si>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</si>
  <si>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</si>
  <si>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</si>
  <si>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</si>
  <si>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</si>
  <si>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</si>
  <si>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</si>
  <si>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</si>
  <si>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</si>
  <si>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</si>
  <si>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</si>
  <si>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</si>
  <si>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</si>
  <si>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</si>
  <si>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</si>
  <si>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</si>
  <si>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</si>
  <si>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</si>
  <si>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</si>
  <si>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</si>
  <si>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</si>
  <si>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</si>
  <si>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</si>
  <si>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</si>
  <si>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</si>
  <si>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</si>
  <si>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</si>
  <si>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</si>
  <si>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</si>
  <si>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</si>
  <si>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</si>
  <si>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</si>
  <si>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</si>
  <si>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</si>
  <si>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</si>
  <si>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</si>
  <si>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</si>
  <si>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</si>
  <si>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</si>
  <si>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</si>
  <si>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</si>
  <si>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</si>
  <si>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</si>
  <si>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</si>
  <si>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</si>
  <si>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</si>
  <si>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</si>
  <si>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</si>
  <si>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</si>
  <si>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</si>
  <si>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</si>
  <si>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</si>
  <si>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</si>
  <si>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</si>
  <si>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</si>
  <si>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</si>
  <si>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</si>
  <si>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</si>
  <si>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</si>
  <si>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</si>
  <si>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</si>
  <si>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</si>
  <si>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</si>
  <si>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</si>
  <si>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</si>
  <si>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</si>
  <si>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</si>
  <si>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</si>
  <si>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</si>
  <si>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</si>
  <si>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</si>
  <si>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</si>
  <si>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</si>
  <si>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</si>
  <si>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</si>
  <si>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</si>
  <si>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</si>
  <si>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</si>
  <si>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</si>
  <si>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</si>
  <si>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</si>
  <si>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</si>
  <si>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</si>
  <si>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</si>
  <si>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</si>
  <si>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</si>
  <si>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</si>
  <si>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</si>
  <si>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</si>
  <si>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</si>
  <si>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</si>
  <si>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</si>
  <si>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</si>
  <si>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</si>
  <si>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</si>
  <si>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</si>
  <si>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</si>
  <si>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</si>
  <si>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</si>
  <si>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</si>
  <si>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</si>
  <si>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</si>
  <si>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</si>
  <si>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</si>
  <si>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</si>
  <si>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</si>
  <si>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</si>
  <si>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</si>
  <si>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</si>
  <si>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</si>
  <si>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</si>
  <si>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</si>
  <si>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</si>
  <si>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</si>
  <si>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</si>
  <si>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</si>
  <si>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</si>
  <si>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</si>
  <si>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</si>
  <si>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</si>
  <si>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</si>
  <si>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</si>
  <si>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</si>
  <si>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</si>
  <si>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</si>
  <si>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</si>
  <si>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</si>
  <si>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</si>
  <si>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</si>
  <si>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</si>
  <si>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</si>
  <si>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</si>
  <si>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</si>
  <si>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</si>
  <si>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</si>
  <si>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</si>
  <si>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</si>
  <si>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</si>
  <si>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</si>
  <si>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</si>
  <si>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</si>
  <si>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</si>
  <si>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</si>
  <si>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</si>
  <si>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</si>
  <si>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</si>
  <si>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</si>
  <si>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</si>
  <si>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</si>
  <si>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</si>
  <si>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</si>
  <si>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</si>
  <si>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</si>
  <si>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</si>
  <si>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</si>
  <si>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</si>
  <si>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</si>
  <si>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</si>
  <si>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</si>
  <si>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</si>
  <si>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</si>
  <si>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</si>
  <si>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</si>
  <si>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</si>
  <si>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</si>
  <si>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</si>
  <si>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</si>
  <si>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</si>
  <si>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</si>
  <si>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</si>
  <si>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</si>
  <si>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</si>
  <si>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</si>
  <si>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</si>
  <si>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</si>
  <si>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</si>
  <si>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</si>
  <si>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</si>
  <si>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</si>
  <si>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</si>
  <si>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</si>
  <si>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</si>
  <si>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</si>
  <si>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</si>
  <si>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</si>
  <si>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</si>
  <si>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</si>
  <si>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</si>
  <si>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</si>
  <si>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</si>
  <si>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</si>
  <si>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</si>
  <si>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</si>
  <si>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</si>
  <si>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</si>
  <si>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</si>
  <si>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</si>
  <si>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</si>
  <si>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</si>
  <si>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</si>
  <si>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</si>
  <si>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</si>
  <si>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</si>
  <si>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</si>
  <si>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</si>
  <si>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</si>
  <si>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</si>
  <si>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</si>
  <si>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</si>
  <si>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</si>
  <si>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</si>
  <si>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</si>
  <si>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</si>
  <si>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</si>
  <si>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</si>
  <si>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</si>
  <si>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</si>
  <si>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</si>
  <si>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</si>
  <si>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</si>
  <si>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</si>
  <si>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</si>
  <si>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</si>
  <si>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</si>
  <si>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</si>
  <si>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</si>
  <si>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</si>
  <si>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</si>
  <si>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</si>
  <si>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</si>
  <si>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</si>
  <si>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</si>
  <si>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</si>
  <si>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</si>
  <si>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</si>
  <si>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</si>
  <si>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</si>
  <si>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</si>
  <si>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</si>
  <si>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</si>
  <si>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</si>
  <si>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</si>
  <si>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</si>
  <si>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</si>
  <si>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</si>
  <si>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</si>
  <si>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</si>
  <si>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</si>
  <si>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</si>
  <si>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</si>
  <si>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</si>
  <si>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</si>
  <si>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</si>
  <si>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</si>
  <si>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</si>
  <si>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</si>
  <si>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</si>
  <si>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</si>
  <si>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</si>
  <si>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</si>
  <si>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</si>
  <si>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</si>
  <si>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</si>
  <si>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</si>
  <si>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</si>
  <si>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</si>
  <si>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</si>
  <si>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</si>
  <si>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</si>
  <si>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</si>
  <si>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</si>
  <si>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</si>
  <si>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</si>
  <si>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</si>
  <si>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</si>
  <si>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</si>
  <si>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</si>
  <si>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</si>
  <si>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</si>
  <si>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</si>
  <si>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</si>
  <si>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</si>
  <si>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</si>
  <si>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</si>
  <si>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</si>
  <si>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</si>
  <si>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</si>
  <si>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</si>
  <si>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</si>
  <si>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</si>
  <si>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</si>
  <si>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</si>
  <si>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</si>
  <si>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</si>
  <si>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</si>
  <si>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</si>
  <si>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</si>
  <si>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</si>
  <si>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</si>
  <si>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</si>
  <si>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</si>
  <si>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</si>
  <si>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</si>
  <si>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</si>
  <si>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</si>
  <si>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</si>
  <si>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</si>
  <si>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</si>
  <si>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</si>
  <si>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</si>
  <si>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</si>
  <si>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</si>
  <si>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</si>
  <si>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</si>
  <si>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</si>
  <si>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</si>
  <si>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</si>
  <si>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</si>
  <si>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</si>
  <si>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</si>
  <si>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</si>
  <si>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</si>
  <si>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</si>
  <si>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</si>
  <si>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</si>
  <si>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</si>
  <si>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</si>
  <si>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</si>
  <si>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</si>
  <si>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</si>
  <si>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</si>
  <si>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</si>
  <si>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</si>
  <si>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</si>
  <si>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</si>
  <si>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</si>
  <si>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</si>
  <si>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</si>
  <si>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</si>
  <si>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</si>
  <si>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</si>
  <si>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</si>
  <si>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</si>
  <si>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</si>
  <si>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</si>
  <si>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</si>
  <si>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</si>
  <si>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</si>
  <si>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</si>
  <si>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</si>
  <si>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</si>
  <si>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</si>
  <si>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</si>
  <si>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</si>
  <si>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</si>
  <si>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</si>
  <si>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</si>
  <si>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</si>
  <si>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</si>
  <si>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</si>
  <si>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</si>
  <si>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</si>
  <si>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</si>
  <si>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</si>
  <si>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</si>
  <si>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</si>
  <si>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</si>
  <si>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</si>
  <si>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</si>
  <si>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</si>
  <si>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</si>
  <si>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</si>
  <si>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</si>
  <si>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</si>
  <si>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</si>
  <si>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</si>
  <si>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</si>
  <si>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</si>
  <si>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</si>
  <si>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</si>
  <si>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</si>
  <si>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</si>
  <si>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</si>
  <si>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</si>
  <si>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</si>
  <si>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</si>
  <si>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</si>
  <si>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</si>
  <si>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</si>
  <si>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</si>
  <si>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</si>
  <si>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</si>
  <si>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</si>
  <si>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</si>
  <si>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</si>
  <si>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</si>
  <si>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</si>
  <si>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</si>
  <si>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</si>
  <si>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</si>
  <si>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</si>
  <si>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</si>
  <si>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</si>
  <si>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</si>
  <si>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</si>
  <si>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</si>
  <si>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</si>
  <si>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</si>
  <si>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</si>
  <si>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</si>
  <si>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</si>
  <si>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</si>
  <si>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</si>
  <si>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</si>
  <si>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</si>
  <si>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</si>
  <si>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</si>
  <si>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</si>
  <si>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</si>
  <si>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</si>
  <si>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</si>
  <si>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</si>
  <si>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</si>
  <si>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</si>
  <si>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</si>
  <si>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</si>
  <si>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</si>
  <si>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</si>
  <si>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</si>
  <si>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</si>
  <si>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</si>
  <si>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</si>
  <si>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</si>
  <si>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</si>
  <si>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</si>
  <si>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</si>
  <si>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</si>
  <si>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</si>
  <si>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</si>
  <si>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</si>
  <si>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</si>
  <si>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</si>
  <si>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</si>
  <si>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</si>
  <si>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</si>
  <si>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</si>
  <si>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</si>
  <si>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</si>
  <si>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</si>
  <si>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</si>
  <si>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</si>
  <si>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</si>
  <si>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</si>
  <si>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</si>
  <si>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</si>
  <si>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</si>
  <si>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</si>
  <si>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</si>
  <si>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</si>
  <si>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</si>
  <si>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</si>
  <si>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</si>
  <si>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</si>
  <si>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</si>
  <si>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</si>
  <si>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</si>
  <si>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</si>
  <si>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</si>
  <si>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</si>
  <si>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</si>
  <si>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</si>
  <si>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</si>
  <si>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</si>
  <si>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</si>
  <si>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</si>
  <si>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</si>
  <si>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</si>
  <si>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</si>
  <si>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</si>
  <si>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</si>
  <si>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</si>
  <si>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</si>
  <si>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</si>
  <si>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</si>
  <si>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</si>
  <si>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</si>
  <si>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</si>
  <si>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</si>
  <si>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</si>
  <si>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</si>
  <si>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</si>
  <si>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</si>
  <si>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</si>
  <si>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</si>
  <si>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</si>
  <si>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</si>
  <si>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</si>
  <si>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</si>
  <si>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</si>
  <si>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</si>
  <si>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</si>
  <si>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</si>
  <si>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</si>
  <si>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</si>
  <si>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</si>
  <si>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</si>
  <si>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</si>
  <si>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</si>
  <si>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</si>
  <si>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</si>
  <si>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</si>
  <si>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</si>
  <si>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</si>
  <si>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</si>
  <si>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</si>
  <si>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</si>
  <si>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</si>
  <si>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</si>
  <si>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</si>
  <si>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</si>
  <si>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</si>
  <si>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</si>
  <si>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</si>
  <si>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</si>
  <si>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</si>
  <si>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</si>
  <si>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</si>
  <si>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</si>
  <si>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</si>
  <si>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</si>
  <si>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</si>
  <si>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</si>
  <si>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</si>
  <si>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</si>
  <si>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</si>
  <si>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</si>
  <si>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</si>
  <si>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</si>
  <si>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</si>
  <si>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</si>
  <si>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</si>
  <si>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</si>
  <si>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</si>
  <si>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</si>
  <si>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</si>
  <si>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</si>
  <si>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</si>
  <si>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</si>
  <si>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</si>
  <si>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</si>
  <si>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</si>
  <si>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</si>
  <si>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</si>
  <si>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</si>
  <si>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</si>
  <si>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</si>
  <si>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</si>
  <si>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</si>
  <si>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</si>
  <si>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</si>
  <si>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</si>
  <si>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</si>
  <si>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</si>
  <si>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</si>
  <si>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</si>
  <si>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</si>
  <si>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</si>
  <si>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</si>
  <si>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</si>
  <si>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</si>
  <si>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</si>
  <si>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</si>
  <si>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</si>
  <si>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</si>
  <si>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</si>
  <si>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</si>
  <si>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</si>
  <si>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</si>
  <si>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</si>
  <si>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</si>
  <si>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</si>
  <si>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</si>
  <si>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</si>
  <si>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</si>
  <si>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</si>
  <si>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</si>
  <si>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</si>
  <si>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</si>
  <si>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</si>
  <si>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</si>
  <si>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</si>
  <si>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</si>
  <si>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</si>
  <si>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</si>
  <si>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</si>
  <si>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</si>
  <si>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</si>
  <si>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</si>
  <si>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</si>
  <si>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</si>
  <si>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</si>
  <si>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</si>
  <si>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</si>
  <si>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</si>
  <si>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</si>
  <si>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</si>
  <si>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</si>
  <si>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</si>
  <si>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</si>
  <si>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</si>
  <si>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</si>
  <si>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</si>
  <si>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</si>
  <si>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</si>
  <si>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</si>
  <si>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</si>
  <si>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</si>
  <si>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</si>
  <si>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</si>
  <si>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</si>
  <si>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</si>
  <si>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</si>
  <si>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</si>
  <si>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</si>
  <si>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</si>
  <si>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</si>
  <si>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</si>
  <si>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</si>
  <si>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</si>
  <si>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</si>
  <si>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</si>
  <si>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</si>
  <si>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</si>
  <si>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</si>
  <si>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</si>
  <si>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</si>
  <si>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</si>
  <si>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</si>
  <si>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</si>
  <si>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</si>
  <si>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</si>
  <si>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</si>
  <si>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</si>
  <si>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</si>
  <si>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</si>
  <si>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</si>
  <si>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</si>
  <si>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</si>
  <si>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</si>
  <si>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</si>
  <si>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</si>
  <si>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</si>
  <si>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</si>
  <si>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</si>
  <si>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</si>
  <si>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</si>
  <si>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</si>
  <si>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</si>
  <si>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</si>
  <si>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</si>
  <si>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</si>
  <si>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</si>
  <si>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</si>
  <si>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</si>
  <si>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</si>
  <si>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</si>
  <si>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</si>
  <si>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</si>
  <si>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</si>
  <si>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</si>
  <si>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</si>
  <si>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</si>
  <si>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</si>
  <si>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</si>
  <si>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</si>
  <si>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</si>
  <si>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</si>
  <si>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</si>
  <si>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</si>
  <si>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</si>
  <si>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</si>
  <si>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</si>
  <si>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</si>
  <si>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</si>
  <si>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</si>
  <si>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</si>
  <si>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</si>
  <si>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</si>
  <si>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</si>
  <si>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</si>
  <si>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</si>
  <si>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</si>
  <si>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</si>
  <si>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</si>
  <si>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</si>
  <si>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</si>
  <si>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</si>
  <si>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</si>
  <si>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</si>
  <si>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</si>
  <si>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</si>
  <si>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</si>
  <si>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</si>
  <si>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</si>
  <si>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</si>
  <si>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</si>
  <si>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</si>
  <si>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</si>
  <si>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</si>
  <si>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</si>
  <si>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</si>
  <si>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</si>
  <si>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</si>
  <si>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</si>
  <si>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</si>
  <si>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</si>
  <si>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</si>
  <si>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</si>
  <si>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</si>
  <si>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</si>
  <si>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</si>
  <si>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</si>
  <si>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</si>
  <si>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</si>
  <si>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</si>
  <si>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</si>
  <si>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</si>
  <si>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</si>
  <si>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</si>
  <si>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</si>
  <si>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</si>
  <si>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</si>
  <si>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</si>
  <si>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</si>
  <si>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</si>
  <si>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</si>
  <si>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</si>
  <si>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</si>
  <si>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</si>
  <si>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</si>
  <si>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</si>
  <si>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</si>
  <si>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</si>
  <si>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</si>
  <si>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</si>
  <si>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</si>
  <si>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</si>
  <si>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</si>
  <si>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</si>
  <si>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</si>
  <si>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</si>
  <si>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</si>
  <si>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</si>
  <si>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</si>
  <si>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</si>
  <si>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</si>
  <si>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</si>
  <si>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</si>
  <si>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</si>
  <si>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</si>
  <si>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</si>
  <si>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</si>
  <si>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</si>
  <si>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</si>
  <si>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</si>
  <si>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</si>
  <si>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</si>
  <si>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</si>
  <si>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</si>
  <si>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</si>
  <si>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</si>
  <si>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</si>
  <si>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</si>
  <si>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</si>
  <si>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</si>
  <si>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</si>
  <si>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</si>
  <si>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</si>
  <si>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</si>
  <si>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</si>
  <si>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</si>
  <si>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</si>
  <si>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</si>
  <si>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</si>
  <si>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</si>
  <si>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</si>
  <si>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</si>
  <si>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</si>
  <si>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</si>
  <si>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</si>
  <si>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</si>
  <si>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</si>
  <si>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</si>
  <si>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</si>
  <si>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</si>
  <si>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</si>
  <si>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</si>
  <si>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</si>
  <si>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</si>
  <si>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</si>
  <si>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</si>
  <si>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</si>
  <si>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</si>
  <si>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</si>
  <si>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</si>
  <si>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</si>
  <si>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</si>
  <si>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</si>
  <si>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</si>
  <si>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</si>
  <si>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</si>
  <si>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</si>
  <si>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</si>
  <si>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</si>
  <si>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</si>
  <si>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</si>
  <si>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</si>
  <si>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</si>
  <si>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</si>
  <si>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</si>
  <si>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</si>
  <si>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</si>
  <si>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</si>
  <si>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</si>
  <si>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</si>
  <si>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</si>
  <si>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</si>
  <si>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</si>
  <si>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</si>
  <si>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</si>
  <si>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</si>
  <si>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</si>
  <si>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</si>
  <si>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</si>
  <si>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</si>
  <si>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</si>
  <si>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</si>
  <si>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</si>
  <si>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</si>
  <si>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</si>
  <si>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</si>
  <si>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</si>
  <si>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</si>
  <si>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</si>
  <si>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</si>
  <si>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</si>
  <si>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</si>
  <si>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</si>
  <si>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</si>
  <si>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</si>
  <si>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</si>
  <si>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</si>
  <si>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</si>
  <si>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</si>
  <si>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</si>
  <si>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</si>
  <si>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</si>
  <si>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</si>
  <si>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</si>
  <si>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</si>
  <si>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</si>
  <si>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</si>
  <si>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</si>
  <si>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</si>
  <si>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</si>
  <si>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</si>
  <si>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</si>
  <si>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</si>
  <si>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</si>
  <si>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</si>
  <si>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</si>
  <si>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</si>
  <si>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</si>
  <si>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</si>
  <si>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</si>
  <si>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</si>
  <si>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</si>
  <si>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</si>
  <si>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</si>
  <si>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</si>
  <si>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</si>
  <si>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</si>
  <si>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</si>
  <si>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</si>
  <si>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</si>
  <si>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</si>
  <si>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</si>
  <si>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</si>
  <si>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</si>
  <si>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</si>
  <si>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</si>
  <si>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</si>
  <si>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</si>
  <si>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</si>
  <si>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</si>
  <si>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</si>
  <si>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</si>
  <si>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</si>
  <si>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</si>
  <si>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</si>
  <si>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</si>
  <si>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</si>
  <si>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</si>
  <si>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</si>
  <si>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</si>
  <si>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</si>
  <si>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</si>
  <si>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</si>
  <si>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</si>
  <si>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</si>
  <si>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</si>
  <si>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</si>
  <si>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</si>
  <si>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</si>
  <si>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</si>
  <si>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</si>
  <si>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</si>
  <si>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</si>
  <si>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</si>
  <si>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</si>
  <si>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</si>
  <si>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</si>
  <si>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</si>
  <si>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</si>
  <si>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</si>
  <si>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</si>
  <si>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</si>
  <si>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</si>
  <si>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</si>
  <si>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</si>
  <si>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</si>
  <si>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</si>
  <si>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</si>
  <si>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</si>
  <si>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</si>
  <si>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</si>
  <si>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</si>
  <si>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</si>
  <si>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</si>
  <si>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</si>
  <si>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</si>
  <si>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</si>
  <si>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</si>
  <si>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</si>
  <si>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</si>
  <si>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</si>
  <si>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</si>
  <si>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</si>
  <si>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</si>
  <si>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</si>
  <si>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</si>
  <si>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</si>
  <si>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</si>
  <si>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</si>
  <si>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</si>
  <si>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</si>
  <si>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</si>
  <si>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</si>
  <si>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</si>
  <si>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</si>
  <si>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</si>
  <si>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</si>
  <si>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</si>
  <si>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</si>
  <si>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</si>
  <si>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</si>
  <si>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</si>
  <si>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</si>
  <si>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</si>
  <si>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</si>
  <si>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</si>
  <si>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</si>
  <si>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</si>
  <si>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</si>
  <si>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</si>
  <si>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</si>
  <si>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</si>
  <si>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</si>
  <si>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</si>
  <si>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</si>
  <si>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</si>
  <si>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</si>
  <si>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</si>
  <si>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</si>
  <si>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</si>
  <si>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</si>
  <si>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</si>
  <si>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</si>
  <si>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</si>
  <si>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</si>
  <si>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</si>
  <si>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</si>
  <si>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</si>
  <si>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</si>
  <si>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</si>
  <si>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</si>
  <si>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</si>
  <si>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</si>
  <si>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</si>
  <si>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</si>
  <si>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</si>
  <si>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</si>
  <si>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</si>
  <si>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</si>
  <si>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</si>
  <si>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</si>
  <si>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</si>
  <si>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</si>
  <si>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</si>
  <si>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</si>
  <si>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</si>
  <si>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</si>
  <si>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</si>
  <si>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</si>
  <si>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</si>
  <si>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</si>
  <si>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</si>
  <si>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</si>
  <si>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</si>
  <si>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</si>
  <si>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</si>
  <si>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</si>
  <si>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</si>
  <si>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</si>
  <si>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</si>
  <si>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</si>
  <si>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</si>
  <si>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</si>
  <si>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</si>
  <si>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</si>
  <si>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</si>
  <si>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</si>
  <si>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</si>
  <si>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</si>
  <si>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</si>
  <si>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</si>
  <si>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</si>
  <si>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</si>
  <si>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</si>
  <si>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</si>
  <si>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</si>
  <si>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</si>
  <si>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</si>
  <si>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</si>
  <si>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</si>
  <si>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</si>
  <si>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</si>
  <si>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</si>
  <si>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</si>
  <si>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</si>
  <si>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</si>
  <si>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</si>
  <si>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</si>
  <si>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</si>
  <si>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</si>
  <si>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</si>
  <si>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</si>
  <si>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</si>
  <si>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</si>
  <si>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</si>
  <si>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</si>
  <si>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</si>
  <si>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</si>
  <si>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</si>
  <si>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</si>
  <si>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</si>
  <si>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</si>
  <si>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</si>
  <si>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</si>
  <si>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</si>
  <si>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</si>
  <si>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</si>
  <si>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</si>
  <si>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</si>
  <si>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</si>
  <si>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</si>
  <si>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</si>
  <si>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</si>
  <si>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</si>
  <si>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</si>
  <si>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</si>
  <si>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</si>
  <si>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</si>
  <si>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</si>
  <si>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</si>
  <si>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</si>
  <si>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</si>
  <si>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</si>
  <si>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</si>
  <si>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</si>
  <si>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</si>
  <si>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</si>
  <si>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</si>
  <si>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</si>
  <si>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</si>
  <si>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</si>
  <si>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</si>
  <si>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</si>
  <si>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</si>
  <si>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</si>
  <si>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</si>
  <si>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</si>
  <si>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</si>
  <si>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</si>
  <si>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</si>
  <si>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</si>
  <si>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</si>
  <si>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</si>
  <si>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</si>
  <si>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</si>
  <si>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</si>
  <si>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</si>
  <si>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</si>
  <si>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</si>
  <si>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</si>
  <si>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</si>
  <si>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</si>
  <si>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</si>
  <si>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</si>
  <si>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</si>
  <si>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</si>
  <si>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</si>
  <si>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</si>
  <si>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</si>
  <si>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</si>
  <si>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</si>
  <si>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</si>
  <si>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</si>
  <si>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</si>
  <si>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</si>
  <si>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</si>
  <si>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</si>
  <si>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</si>
  <si>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</si>
  <si>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</si>
  <si>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</si>
  <si>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</si>
  <si>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</si>
  <si>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</si>
  <si>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</si>
  <si>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</si>
  <si>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</si>
  <si>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</si>
  <si>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</si>
  <si>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</si>
  <si>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</si>
  <si>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</si>
  <si>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</si>
  <si>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</si>
  <si>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</si>
  <si>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</si>
  <si>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</si>
  <si>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</si>
  <si>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</si>
  <si>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</si>
  <si>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</si>
  <si>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</si>
  <si>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</si>
  <si>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</si>
  <si>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</si>
  <si>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</si>
  <si>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</si>
  <si>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</si>
  <si>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</si>
  <si>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</si>
  <si>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</si>
  <si>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</si>
  <si>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</si>
  <si>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</si>
  <si>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</si>
  <si>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</si>
  <si>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</si>
  <si>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</si>
  <si>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</si>
  <si>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</si>
  <si>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</si>
  <si>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</si>
  <si>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</si>
  <si>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</si>
  <si>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</si>
  <si>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</si>
  <si>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</si>
  <si>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</si>
  <si>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</si>
  <si>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</si>
  <si>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</si>
  <si>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</si>
  <si>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</si>
  <si>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</si>
  <si>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</si>
  <si>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</si>
  <si>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</si>
  <si>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</si>
  <si>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</si>
  <si>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</si>
  <si>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</si>
  <si>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</si>
  <si>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</si>
  <si>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</si>
  <si>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</si>
  <si>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</si>
  <si>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</si>
  <si>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</si>
  <si>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</si>
  <si>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</si>
  <si>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</si>
  <si>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</si>
  <si>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</si>
  <si>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</si>
  <si>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</si>
  <si>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</si>
  <si>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</si>
  <si>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</si>
  <si>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</si>
  <si>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</si>
  <si>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</si>
  <si>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</si>
  <si>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</si>
  <si>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</si>
  <si>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</si>
  <si>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</si>
  <si>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</si>
  <si>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</si>
  <si>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</si>
  <si>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</si>
  <si>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</si>
  <si>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</si>
  <si>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</si>
  <si>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</si>
  <si>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</si>
  <si>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</si>
  <si>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</si>
  <si>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</si>
  <si>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</si>
  <si>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</si>
  <si>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</si>
  <si>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</si>
  <si>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</si>
  <si>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</si>
  <si>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</si>
  <si>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</si>
  <si>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</si>
  <si>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</si>
  <si>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</si>
  <si>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</si>
  <si>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</si>
  <si>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</si>
  <si>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</si>
  <si>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</si>
  <si>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</si>
  <si>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</si>
  <si>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</si>
  <si>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</si>
  <si>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</si>
  <si>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</si>
  <si>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</si>
  <si>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</si>
  <si>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</si>
  <si>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</si>
  <si>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</si>
  <si>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</si>
  <si>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</si>
  <si>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</si>
  <si>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</si>
  <si>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</si>
  <si>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</si>
  <si>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</si>
  <si>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</si>
  <si>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</si>
  <si>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</si>
  <si>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</si>
  <si>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</si>
  <si>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</si>
  <si>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</si>
  <si>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</si>
  <si>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</si>
  <si>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</si>
  <si>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</si>
  <si>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</si>
  <si>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</si>
  <si>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</si>
  <si>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</si>
  <si>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</si>
  <si>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</si>
  <si>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</si>
  <si>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</si>
  <si>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</si>
  <si>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</si>
  <si>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</si>
  <si>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</si>
  <si>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</si>
  <si>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</si>
  <si>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</si>
  <si>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</si>
  <si>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</si>
  <si>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</si>
  <si>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</si>
  <si>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</si>
  <si>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</si>
  <si>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</si>
  <si>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</si>
  <si>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</si>
  <si>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</si>
  <si>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</si>
  <si>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</si>
  <si>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</si>
  <si>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</si>
  <si>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</si>
  <si>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</si>
  <si>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</si>
  <si>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</si>
  <si>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</si>
  <si>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</si>
  <si>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</si>
  <si>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</si>
  <si>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</si>
  <si>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</si>
  <si>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</si>
  <si>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</si>
  <si>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</si>
  <si>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</si>
  <si>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</si>
  <si>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</si>
  <si>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</si>
  <si>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</si>
  <si>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</si>
  <si>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</si>
  <si>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</si>
  <si>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</si>
  <si>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</si>
  <si>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</si>
  <si>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</si>
  <si>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</si>
  <si>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</si>
  <si>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</si>
  <si>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</si>
  <si>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</si>
  <si>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</si>
  <si>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</si>
  <si>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</si>
  <si>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</si>
  <si>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</si>
  <si>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</si>
  <si>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</si>
  <si>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</si>
  <si>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</si>
  <si>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</si>
  <si>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</si>
  <si>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</si>
  <si>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</si>
  <si>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</si>
  <si>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</si>
  <si>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</si>
  <si>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</si>
  <si>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</si>
  <si>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</si>
  <si>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</si>
  <si>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</si>
  <si>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</si>
  <si>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</si>
  <si>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</si>
  <si>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</si>
  <si>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</si>
  <si>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</si>
  <si>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</si>
  <si>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</si>
  <si>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</si>
  <si>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</si>
  <si>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</si>
  <si>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</si>
  <si>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</si>
  <si>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</si>
  <si>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</si>
  <si>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</si>
  <si>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</si>
  <si>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</si>
  <si>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</si>
  <si>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</si>
  <si>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</si>
  <si>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</si>
  <si>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</si>
  <si>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</si>
  <si>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</si>
  <si>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</si>
  <si>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</si>
  <si>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</si>
  <si>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</si>
  <si>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</si>
  <si>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</si>
  <si>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</si>
  <si>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</si>
  <si>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</si>
  <si>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</si>
  <si>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</si>
  <si>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</si>
  <si>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</si>
  <si>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</si>
  <si>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</si>
  <si>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</si>
  <si>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</si>
  <si>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</si>
  <si>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</si>
  <si>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</si>
  <si>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</si>
  <si>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</si>
  <si>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</si>
  <si>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</si>
  <si>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</si>
  <si>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</si>
  <si>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</si>
  <si>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</si>
  <si>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</si>
  <si>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</si>
  <si>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</si>
  <si>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</si>
  <si>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</si>
  <si>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</si>
  <si>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</si>
  <si>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</si>
  <si>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</si>
  <si>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</si>
  <si>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</si>
  <si>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</si>
  <si>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</si>
  <si>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</si>
  <si>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</si>
  <si>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</si>
  <si>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</si>
  <si>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</si>
  <si>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</si>
  <si>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</si>
  <si>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</si>
  <si>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</si>
  <si>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</si>
  <si>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</si>
  <si>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</si>
  <si>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</si>
  <si>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</si>
  <si>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</si>
  <si>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</si>
  <si>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</si>
  <si>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</si>
  <si>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</si>
  <si>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</si>
  <si>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</si>
  <si>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</si>
  <si>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</si>
  <si>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</si>
  <si>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</si>
  <si>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</si>
  <si>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</si>
  <si>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</si>
  <si>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</si>
  <si>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</si>
  <si>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</si>
  <si>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</si>
  <si>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</si>
  <si>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</si>
  <si>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</si>
  <si>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</si>
  <si>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</si>
  <si>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</si>
  <si>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</si>
  <si>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</si>
  <si>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</si>
  <si>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</si>
  <si>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</si>
  <si>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</si>
  <si>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</si>
  <si>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</si>
  <si>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</si>
  <si>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</si>
  <si>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</si>
  <si>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</si>
  <si>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</si>
  <si>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</si>
  <si>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</si>
  <si>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</si>
  <si>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</si>
  <si>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</si>
  <si>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</si>
  <si>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</si>
  <si>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</si>
  <si>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</si>
  <si>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</si>
  <si>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</si>
  <si>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</si>
  <si>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</si>
  <si>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</si>
  <si>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</si>
  <si>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</si>
  <si>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</si>
  <si>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</si>
  <si>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</si>
  <si>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</si>
  <si>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</si>
  <si>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</si>
  <si>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</si>
  <si>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</si>
  <si>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</si>
  <si>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</si>
  <si>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</si>
  <si>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</si>
  <si>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</si>
  <si>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</si>
  <si>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</si>
  <si>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</si>
  <si>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</si>
  <si>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</si>
  <si>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</si>
  <si>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</si>
  <si>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</si>
  <si>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</si>
  <si>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</si>
  <si>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</si>
  <si>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</si>
  <si>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</si>
  <si>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</si>
  <si>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</si>
  <si>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</si>
  <si>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</si>
  <si>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</si>
  <si>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</si>
  <si>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</si>
  <si>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</si>
  <si>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</si>
  <si>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</si>
  <si>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</si>
  <si>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</si>
  <si>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</si>
  <si>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</si>
  <si>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</si>
  <si>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</si>
  <si>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</si>
  <si>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</si>
  <si>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</si>
  <si>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</si>
  <si>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</si>
  <si>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</si>
  <si>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</si>
  <si>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</si>
  <si>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</si>
  <si>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</si>
  <si>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</si>
  <si>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</si>
  <si>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</si>
  <si>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</si>
  <si>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</si>
  <si>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</si>
  <si>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</si>
  <si>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</si>
  <si>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</si>
  <si>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</si>
  <si>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</si>
  <si>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</si>
  <si>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</si>
  <si>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</si>
  <si>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</si>
  <si>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</si>
  <si>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</si>
  <si>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</si>
  <si>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</si>
  <si>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</si>
  <si>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</si>
  <si>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</si>
  <si>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</si>
  <si>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</si>
  <si>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</si>
  <si>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</si>
  <si>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</si>
  <si>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</si>
  <si>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</si>
  <si>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</si>
  <si>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</si>
  <si>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</si>
  <si>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</si>
  <si>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</si>
  <si>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</si>
  <si>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</si>
  <si>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</si>
  <si>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</si>
  <si>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</si>
  <si>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</si>
  <si>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</si>
  <si>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</si>
  <si>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</si>
  <si>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</si>
  <si>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</si>
  <si>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</si>
  <si>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</si>
  <si>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</si>
  <si>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</si>
  <si>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</si>
  <si>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</si>
  <si>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</si>
  <si>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</si>
  <si>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</si>
  <si>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</si>
  <si>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</si>
  <si>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</si>
  <si>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</si>
  <si>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</si>
  <si>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</si>
  <si>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</si>
  <si>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</si>
  <si>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</si>
  <si>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</si>
  <si>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</si>
  <si>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</si>
  <si>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</si>
  <si>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</si>
  <si>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</si>
  <si>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</si>
  <si>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</si>
  <si>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</si>
  <si>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</si>
  <si>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</si>
  <si>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</si>
  <si>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</si>
  <si>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</si>
  <si>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</si>
  <si>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</si>
  <si>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</si>
  <si>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</si>
  <si>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</si>
  <si>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</si>
  <si>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</si>
  <si>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</si>
  <si>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</si>
  <si>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</si>
  <si>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</si>
  <si>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</si>
  <si>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</si>
  <si>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</si>
  <si>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</si>
  <si>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</si>
  <si>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</si>
  <si>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</si>
  <si>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</si>
  <si>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</si>
  <si>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</si>
  <si>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</si>
  <si>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</si>
  <si>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</si>
  <si>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</si>
  <si>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</si>
  <si>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</si>
  <si>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</si>
  <si>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</si>
  <si>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</si>
  <si>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</si>
  <si>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</si>
  <si>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</si>
  <si>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</si>
  <si>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</si>
  <si>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</si>
  <si>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</si>
  <si>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</si>
  <si>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</si>
  <si>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</si>
  <si>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</si>
  <si>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</si>
  <si>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</si>
  <si>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</si>
  <si>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</si>
  <si>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</si>
  <si>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</si>
  <si>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</si>
  <si>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</si>
  <si>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</si>
  <si>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</si>
  <si>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</si>
  <si>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</si>
  <si>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</si>
  <si>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</si>
  <si>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</si>
  <si>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</si>
  <si>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</si>
  <si>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</si>
  <si>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</si>
  <si>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</si>
  <si>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</si>
  <si>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</si>
  <si>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</si>
  <si>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</si>
  <si>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</si>
  <si>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</si>
  <si>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</si>
  <si>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</si>
  <si>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</si>
  <si>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</si>
  <si>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</si>
  <si>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</si>
  <si>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</si>
  <si>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</si>
  <si>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</si>
  <si>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</si>
  <si>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</si>
  <si>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</si>
  <si>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</si>
  <si>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</si>
  <si>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</si>
  <si>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</si>
  <si>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</si>
  <si>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</si>
  <si>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</si>
  <si>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</si>
  <si>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</si>
  <si>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</si>
  <si>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</si>
  <si>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</si>
  <si>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</si>
  <si>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</si>
  <si>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</si>
  <si>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</si>
  <si>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</si>
  <si>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</si>
  <si>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</si>
  <si>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</si>
  <si>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</si>
  <si>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</si>
  <si>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</si>
  <si>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</si>
  <si>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</si>
  <si>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</si>
  <si>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</si>
  <si>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</si>
  <si>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</si>
  <si>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</si>
  <si>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</si>
  <si>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</si>
  <si>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</si>
  <si>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</si>
  <si>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</si>
  <si>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</si>
  <si>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</si>
  <si>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</si>
  <si>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</si>
  <si>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</si>
  <si>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</si>
  <si>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</si>
  <si>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</si>
  <si>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</si>
  <si>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</si>
  <si>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</si>
  <si>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</si>
  <si>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</si>
  <si>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</si>
  <si>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</si>
  <si>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</si>
  <si>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</si>
  <si>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</si>
  <si>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</si>
  <si>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</si>
  <si>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</si>
  <si>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</si>
  <si>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</si>
  <si>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</si>
  <si>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</si>
  <si>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</si>
  <si>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</si>
  <si>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</si>
  <si>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</si>
  <si>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</si>
  <si>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</si>
  <si>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</si>
  <si>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</si>
  <si>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</si>
  <si>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</si>
  <si>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</si>
  <si>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</si>
  <si>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</si>
  <si>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</si>
  <si>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</si>
  <si>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</si>
  <si>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</si>
  <si>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</si>
  <si>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</si>
  <si>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</si>
  <si>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</si>
  <si>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</si>
  <si>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</si>
  <si>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</si>
  <si>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</si>
  <si>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</si>
  <si>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</si>
  <si>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</si>
  <si>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</si>
  <si>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</si>
  <si>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</si>
  <si>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</si>
  <si>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</si>
  <si>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</si>
  <si>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</si>
  <si>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</si>
  <si>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</si>
  <si>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</si>
  <si>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</si>
  <si>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</si>
  <si>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</si>
  <si>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</si>
  <si>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</si>
  <si>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</si>
  <si>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</si>
  <si>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</si>
  <si>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</si>
  <si>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</si>
  <si>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</si>
  <si>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</si>
  <si>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</si>
  <si>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</si>
  <si>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</si>
  <si>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</si>
  <si>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</si>
  <si>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</si>
  <si>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</si>
  <si>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</si>
  <si>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</si>
  <si>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</si>
  <si>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</si>
  <si>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</si>
  <si>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</si>
  <si>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</si>
  <si>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</si>
  <si>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</si>
  <si>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</si>
  <si>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</si>
  <si>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</si>
  <si>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</si>
  <si>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</si>
  <si>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</si>
  <si>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</si>
  <si>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</si>
  <si>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</si>
  <si>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</si>
  <si>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</si>
  <si>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</si>
  <si>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</si>
  <si>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</si>
  <si>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</si>
  <si>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</si>
  <si>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</si>
  <si>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</si>
  <si>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</si>
  <si>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</si>
  <si>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</si>
  <si>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</si>
  <si>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</si>
  <si>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</si>
  <si>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</si>
  <si>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</si>
  <si>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</si>
  <si>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</si>
  <si>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</si>
  <si>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</si>
  <si>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</si>
  <si>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</si>
  <si>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</si>
  <si>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</si>
  <si>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</si>
  <si>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</si>
  <si>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</si>
  <si>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</si>
  <si>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</si>
  <si>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</si>
  <si>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</si>
  <si>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</si>
  <si>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</si>
  <si>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</si>
  <si>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</si>
  <si>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</si>
  <si>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</si>
  <si>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</si>
  <si>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</si>
  <si>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</si>
  <si>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</si>
  <si>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</si>
  <si>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</si>
  <si>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</si>
  <si>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</si>
  <si>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</si>
  <si>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</si>
  <si>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</si>
  <si>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</si>
  <si>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</si>
  <si>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</si>
  <si>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</si>
  <si>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</si>
  <si>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</si>
  <si>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</si>
  <si>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</si>
  <si>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</si>
  <si>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</si>
  <si>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</si>
  <si>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</si>
  <si>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</si>
  <si>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</si>
  <si>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</si>
  <si>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</si>
  <si>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</si>
  <si>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</si>
  <si>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</si>
  <si>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</si>
  <si>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</si>
  <si>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</si>
  <si>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</si>
  <si>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</si>
  <si>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</si>
  <si>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</si>
  <si>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</si>
  <si>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</si>
  <si>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</si>
  <si>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</si>
  <si>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</si>
  <si>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</si>
  <si>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</si>
  <si>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</si>
  <si>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</si>
  <si>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</si>
  <si>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</si>
  <si>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</si>
  <si>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</si>
  <si>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</si>
  <si>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</si>
  <si>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</si>
  <si>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</si>
  <si>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</si>
  <si>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</si>
  <si>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</si>
  <si>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</si>
  <si>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</si>
  <si>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</si>
  <si>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</si>
  <si>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</si>
  <si>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</si>
  <si>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</si>
  <si>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</si>
  <si>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</si>
  <si>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</si>
  <si>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</si>
  <si>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</si>
  <si>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</si>
  <si>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</si>
  <si>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</si>
  <si>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</si>
  <si>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</si>
  <si>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</si>
  <si>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</si>
  <si>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</si>
  <si>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</si>
  <si>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</si>
  <si>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</si>
  <si>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</si>
  <si>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</si>
  <si>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</si>
  <si>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</si>
  <si>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</si>
  <si>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</si>
  <si>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</si>
  <si>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</si>
  <si>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</si>
  <si>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</si>
  <si>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</si>
  <si>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</si>
  <si>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</si>
  <si>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</si>
  <si>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</si>
  <si>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</si>
  <si>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</si>
  <si>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</si>
  <si>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</si>
  <si>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</si>
  <si>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</si>
  <si>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</si>
  <si>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</si>
  <si>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</si>
  <si>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</si>
  <si>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</si>
  <si>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</si>
  <si>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</si>
  <si>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</si>
  <si>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</si>
  <si>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</si>
  <si>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</si>
  <si>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</si>
  <si>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</si>
  <si>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</si>
  <si>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</si>
  <si>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</si>
  <si>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</si>
  <si>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</si>
  <si>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</si>
  <si>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</si>
  <si>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</si>
  <si>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</si>
  <si>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</si>
  <si>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</si>
  <si>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</si>
  <si>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</si>
  <si>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</si>
  <si>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</si>
  <si>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</si>
  <si>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</si>
  <si>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</si>
  <si>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</si>
  <si>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</si>
  <si>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</si>
  <si>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</si>
  <si>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</si>
  <si>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</si>
  <si>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</si>
  <si>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</si>
  <si>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</si>
  <si>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</si>
  <si>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</si>
  <si>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</si>
  <si>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</si>
  <si>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</si>
  <si>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</si>
  <si>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</si>
  <si>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</si>
  <si>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</si>
  <si>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</si>
  <si>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</si>
  <si>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</si>
  <si>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</si>
  <si>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</si>
  <si>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</si>
  <si>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</si>
  <si>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</si>
  <si>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</si>
  <si>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</si>
  <si>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</si>
  <si>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</si>
  <si>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</si>
  <si>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</si>
  <si>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</si>
  <si>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</si>
  <si>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</si>
  <si>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</si>
  <si>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</si>
  <si>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</si>
  <si>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</si>
  <si>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</si>
  <si>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</si>
  <si>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</si>
  <si>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</si>
  <si>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</si>
  <si>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</si>
  <si>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</si>
  <si>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</si>
  <si>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</si>
  <si>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</si>
  <si>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</si>
  <si>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</si>
  <si>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</si>
  <si>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</si>
  <si>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</si>
  <si>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</si>
  <si>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</si>
  <si>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</si>
  <si>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</si>
  <si>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</si>
  <si>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</si>
  <si>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</si>
  <si>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</si>
  <si>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</si>
  <si>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</si>
  <si>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</si>
  <si>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</si>
  <si>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</si>
  <si>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</si>
  <si>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</si>
  <si>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</si>
  <si>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</si>
  <si>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</si>
  <si>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</si>
  <si>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</si>
  <si>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</si>
  <si>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</si>
  <si>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</si>
  <si>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</si>
  <si>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</si>
  <si>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</si>
  <si>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</si>
  <si>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</si>
  <si>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</si>
  <si>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</si>
  <si>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</si>
  <si>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</si>
  <si>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</si>
  <si>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</si>
  <si>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</si>
  <si>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</si>
  <si>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</si>
  <si>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</si>
  <si>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</si>
  <si>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</si>
  <si>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</si>
  <si>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</si>
  <si>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</si>
  <si>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</si>
  <si>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</si>
  <si>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</si>
  <si>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</si>
  <si>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</si>
  <si>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</si>
  <si>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</si>
  <si>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</si>
  <si>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</si>
  <si>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</si>
  <si>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</si>
  <si>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</si>
  <si>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</si>
  <si>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</si>
  <si>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</si>
  <si>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</si>
  <si>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</si>
  <si>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</si>
  <si>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</si>
  <si>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</si>
  <si>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</si>
  <si>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</si>
  <si>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</si>
  <si>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</si>
  <si>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</si>
  <si>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</si>
  <si>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</si>
  <si>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</si>
  <si>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</si>
  <si>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</si>
  <si>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</si>
  <si>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</si>
  <si>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</si>
  <si>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</si>
  <si>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</si>
  <si>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</si>
  <si>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</si>
  <si>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</si>
  <si>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</si>
  <si>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</si>
  <si>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</si>
  <si>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</si>
  <si>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</si>
  <si>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</si>
  <si>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</si>
  <si>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</si>
  <si>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</si>
  <si>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</si>
  <si>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</si>
  <si>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</si>
  <si>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</si>
  <si>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</si>
  <si>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</si>
  <si>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</si>
  <si>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</si>
  <si>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</si>
  <si>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</si>
  <si>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</si>
  <si>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</si>
  <si>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</si>
  <si>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</si>
  <si>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</si>
  <si>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</si>
  <si>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</si>
  <si>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</si>
  <si>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</si>
  <si>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</si>
  <si>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</si>
  <si>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</si>
  <si>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</si>
  <si>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</si>
  <si>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</si>
  <si>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</si>
  <si>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</si>
  <si>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</si>
  <si>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</si>
  <si>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</si>
  <si>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</si>
  <si>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</si>
  <si>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</si>
  <si>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</si>
  <si>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</si>
  <si>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</si>
  <si>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</si>
  <si>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</si>
  <si>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</si>
  <si>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</si>
  <si>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</si>
  <si>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</si>
  <si>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</si>
  <si>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</si>
  <si>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</si>
  <si>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</si>
  <si>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</si>
  <si>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</si>
  <si>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</si>
  <si>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</si>
  <si>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</si>
  <si>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</si>
  <si>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</si>
  <si>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</si>
  <si>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</si>
  <si>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</si>
  <si>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</si>
  <si>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</si>
  <si>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</si>
  <si>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</si>
  <si>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</si>
  <si>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</si>
  <si>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</si>
  <si>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</si>
  <si>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</si>
  <si>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</si>
  <si>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</si>
  <si>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</si>
  <si>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</si>
  <si>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</si>
  <si>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</si>
  <si>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</si>
  <si>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</si>
  <si>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</si>
  <si>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</si>
  <si>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</si>
  <si>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</si>
  <si>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</si>
  <si>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</si>
  <si>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</si>
  <si>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</si>
  <si>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</si>
  <si>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</si>
  <si>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</si>
  <si>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</si>
  <si>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</si>
  <si>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</si>
  <si>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</si>
  <si>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</si>
  <si>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</si>
  <si>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</si>
  <si>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</si>
  <si>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</si>
  <si>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</si>
  <si>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</si>
  <si>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</si>
  <si>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</si>
  <si>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</si>
  <si>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</si>
  <si>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</si>
  <si>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</si>
  <si>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</si>
  <si>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</si>
  <si>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</si>
  <si>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</si>
  <si>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</si>
  <si>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</si>
  <si>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</si>
  <si>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</si>
  <si>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</si>
  <si>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</si>
  <si>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</si>
  <si>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</si>
  <si>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</si>
  <si>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</si>
  <si>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</si>
  <si>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</si>
  <si>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</si>
  <si>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</si>
  <si>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</si>
  <si>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</si>
  <si>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</si>
  <si>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</si>
  <si>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</si>
  <si>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</si>
  <si>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</si>
  <si>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</si>
  <si>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</si>
  <si>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</si>
  <si>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</si>
  <si>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</si>
  <si>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</si>
  <si>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</si>
  <si>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</si>
  <si>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</si>
  <si>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</si>
  <si>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</si>
  <si>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</si>
  <si>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</si>
  <si>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</si>
  <si>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</si>
  <si>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</si>
  <si>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</si>
  <si>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</si>
  <si>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</si>
  <si>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</si>
  <si>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</si>
  <si>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</si>
  <si>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</si>
  <si>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</si>
  <si>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</si>
  <si>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</si>
  <si>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</si>
  <si>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</si>
  <si>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</si>
  <si>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</si>
  <si>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</si>
  <si>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</si>
  <si>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</si>
  <si>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</si>
  <si>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</si>
  <si>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</si>
  <si>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</si>
  <si>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</si>
  <si>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</si>
  <si>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</si>
  <si>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</si>
  <si>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</si>
  <si>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</si>
  <si>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</si>
  <si>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</si>
  <si>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</si>
  <si>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</si>
  <si>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</si>
  <si>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</si>
  <si>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</si>
  <si>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</si>
  <si>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</si>
  <si>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</si>
  <si>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</si>
  <si>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</si>
  <si>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</si>
  <si>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</si>
  <si>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</si>
  <si>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</si>
  <si>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</si>
  <si>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</si>
  <si>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</si>
  <si>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</si>
  <si>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</si>
  <si>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</si>
  <si>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</si>
  <si>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</si>
  <si>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</si>
  <si>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</si>
  <si>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</si>
  <si>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</si>
  <si>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</si>
  <si>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</si>
  <si>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</si>
  <si>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</si>
  <si>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</si>
  <si>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</si>
  <si>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</si>
  <si>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</si>
  <si>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</si>
  <si>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</si>
  <si>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</si>
  <si>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</si>
  <si>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</si>
  <si>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</si>
  <si>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</si>
  <si>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</si>
  <si>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</si>
  <si>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</si>
  <si>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</si>
  <si>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</si>
  <si>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</si>
  <si>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</si>
  <si>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</si>
  <si>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</si>
  <si>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</si>
  <si>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</si>
  <si>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</si>
  <si>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</si>
  <si>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</si>
  <si>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</si>
  <si>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</si>
  <si>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</si>
  <si>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</si>
  <si>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</si>
  <si>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</si>
  <si>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</si>
  <si>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</si>
  <si>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</si>
  <si>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</si>
  <si>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</si>
  <si>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</si>
  <si>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</si>
  <si>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</si>
  <si>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</si>
  <si>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</si>
  <si>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</si>
  <si>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</si>
  <si>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</si>
  <si>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</si>
  <si>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</si>
  <si>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</si>
  <si>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</si>
  <si>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</si>
  <si>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</si>
  <si>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</si>
  <si>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</si>
  <si>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</si>
  <si>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</si>
  <si>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</si>
  <si>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</si>
  <si>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</si>
  <si>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</si>
  <si>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</si>
  <si>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</si>
  <si>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</si>
  <si>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</si>
  <si>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</si>
  <si>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</si>
  <si>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</si>
  <si>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</si>
  <si>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</si>
  <si>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</si>
  <si>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</si>
  <si>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</si>
  <si>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</si>
  <si>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</si>
  <si>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</si>
  <si>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</si>
  <si>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</si>
  <si>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</si>
  <si>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</si>
  <si>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</si>
  <si>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</si>
  <si>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</si>
  <si>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</si>
  <si>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</si>
  <si>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</si>
  <si>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</si>
  <si>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</si>
  <si>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</si>
  <si>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</si>
  <si>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</si>
  <si>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</si>
  <si>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</si>
  <si>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</si>
  <si>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</si>
  <si>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</si>
  <si>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</si>
  <si>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</si>
  <si>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</si>
  <si>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</si>
  <si>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</si>
  <si>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</si>
  <si>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</si>
  <si>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</si>
  <si>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</si>
  <si>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</si>
  <si>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</si>
  <si>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</si>
  <si>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</si>
  <si>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</si>
  <si>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</si>
  <si>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</si>
  <si>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</si>
  <si>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</si>
  <si>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</si>
  <si>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</si>
  <si>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</si>
  <si>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</si>
  <si>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</si>
  <si>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</si>
  <si>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</si>
  <si>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</si>
  <si>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</si>
  <si>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</si>
  <si>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</si>
  <si>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</si>
  <si>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</si>
  <si>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</si>
  <si>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</si>
  <si>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</si>
  <si>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</si>
  <si>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</si>
  <si>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</si>
  <si>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</si>
  <si>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</si>
  <si>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</si>
  <si>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</si>
  <si>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</si>
  <si>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</si>
  <si>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</si>
  <si>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</si>
  <si>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</si>
  <si>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</si>
  <si>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</si>
  <si>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</si>
  <si>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</si>
  <si>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</si>
  <si>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</si>
  <si>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</si>
  <si>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</si>
  <si>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</si>
  <si>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</si>
  <si>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</si>
  <si>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</si>
  <si>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</si>
  <si>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</si>
  <si>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</si>
  <si>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</si>
  <si>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</si>
  <si>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</si>
  <si>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</si>
  <si>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</si>
  <si>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</si>
  <si>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</si>
  <si>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</si>
  <si>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</si>
  <si>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</si>
  <si>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</si>
  <si>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</si>
  <si>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</si>
  <si>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</si>
  <si>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</si>
  <si>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</si>
  <si>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</si>
  <si>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</si>
  <si>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</si>
  <si>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</si>
  <si>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</si>
  <si>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</si>
  <si>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</si>
  <si>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</si>
  <si>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</si>
  <si>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</si>
  <si>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</si>
  <si>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</si>
  <si>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</si>
  <si>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</si>
  <si>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</si>
  <si>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</si>
  <si>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</si>
  <si>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</si>
  <si>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</si>
  <si>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</si>
  <si>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</si>
  <si>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</si>
  <si>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</si>
  <si>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</si>
  <si>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</si>
  <si>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</si>
  <si>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</si>
  <si>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</si>
  <si>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</si>
  <si>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</si>
  <si>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</si>
  <si>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</si>
  <si>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</si>
  <si>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</si>
  <si>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</si>
  <si>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</si>
  <si>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</si>
  <si>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</si>
  <si>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</si>
  <si>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</si>
  <si>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</si>
  <si>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</si>
  <si>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</si>
  <si>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</si>
  <si>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</si>
  <si>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</si>
  <si>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</si>
  <si>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</si>
  <si>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</si>
  <si>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</si>
  <si>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</si>
  <si>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</si>
  <si>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</si>
  <si>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</si>
  <si>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</si>
  <si>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</si>
  <si>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</si>
  <si>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</si>
  <si>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</si>
  <si>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</si>
  <si>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</si>
  <si>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</si>
  <si>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</si>
  <si>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</si>
  <si>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</si>
  <si>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</si>
  <si>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</si>
  <si>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</si>
  <si>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</si>
  <si>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</si>
  <si>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</si>
  <si>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</si>
  <si>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</si>
  <si>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</si>
  <si>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</si>
  <si>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</si>
  <si>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</si>
  <si>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</si>
  <si>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</si>
  <si>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</si>
  <si>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</si>
  <si>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</si>
  <si>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</si>
  <si>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</si>
  <si>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</si>
  <si>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</si>
  <si>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</si>
  <si>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</si>
  <si>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</si>
  <si>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</si>
  <si>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</si>
  <si>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</si>
  <si>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</si>
  <si>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</si>
  <si>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</si>
  <si>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</si>
  <si>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</si>
  <si>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</si>
  <si>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</si>
  <si>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</si>
  <si>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</si>
  <si>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</si>
  <si>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</si>
  <si>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</si>
  <si>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</si>
  <si>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</si>
  <si>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</si>
  <si>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</si>
  <si>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</si>
  <si>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</si>
  <si>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</si>
  <si>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</si>
  <si>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</si>
  <si>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</si>
  <si>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</si>
  <si>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</si>
  <si>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</si>
  <si>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</si>
  <si>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</si>
  <si>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</si>
  <si>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</si>
  <si>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</si>
  <si>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</si>
  <si>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</si>
  <si>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</si>
  <si>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</si>
  <si>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</si>
  <si>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</si>
  <si>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</si>
  <si>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</si>
  <si>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</si>
  <si>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</si>
  <si>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</si>
  <si>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</si>
  <si>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</si>
  <si>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</si>
  <si>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</si>
  <si>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</si>
  <si>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</si>
  <si>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</si>
  <si>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</si>
  <si>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</si>
  <si>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</si>
  <si>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</si>
  <si>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</si>
  <si>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</si>
  <si>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</si>
  <si>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</si>
  <si>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</si>
  <si>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</si>
  <si>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</si>
  <si>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</si>
  <si>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</si>
  <si>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</si>
  <si>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</si>
  <si>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</si>
  <si>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</si>
  <si>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</si>
  <si>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</si>
  <si>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</si>
  <si>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</si>
  <si>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</si>
  <si>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</si>
  <si>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</si>
  <si>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</si>
  <si>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</si>
  <si>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</si>
  <si>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</si>
  <si>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</si>
  <si>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</si>
  <si>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</si>
  <si>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</si>
  <si>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</si>
  <si>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</si>
  <si>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</si>
  <si>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</si>
  <si>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</si>
  <si>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</si>
  <si>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</si>
  <si>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</si>
  <si>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</si>
  <si>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</si>
  <si>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</si>
  <si>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</si>
  <si>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</si>
  <si>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</si>
  <si>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</si>
  <si>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</si>
  <si>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</si>
  <si>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</si>
  <si>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</si>
  <si>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</si>
  <si>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</si>
  <si>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</si>
  <si>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</si>
  <si>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</si>
  <si>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</si>
  <si>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</si>
  <si>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</si>
  <si>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</si>
  <si>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</si>
  <si>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</si>
  <si>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</si>
  <si>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</si>
  <si>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</si>
  <si>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</si>
  <si>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</si>
  <si>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</si>
  <si>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</si>
  <si>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</si>
  <si>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</si>
  <si>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</si>
  <si>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</si>
  <si>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</si>
  <si>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</si>
  <si>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</si>
  <si>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</si>
  <si>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</si>
  <si>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</si>
  <si>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</si>
  <si>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</si>
  <si>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</si>
  <si>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</si>
  <si>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</si>
  <si>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</si>
  <si>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</si>
  <si>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</si>
  <si>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</si>
  <si>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</si>
  <si>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</si>
  <si>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</si>
  <si>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</si>
  <si>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</si>
  <si>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</si>
  <si>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</si>
  <si>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</si>
  <si>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</si>
  <si>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</si>
  <si>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</si>
  <si>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</si>
  <si>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</si>
  <si>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</si>
  <si>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</si>
  <si>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</si>
  <si>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</si>
  <si>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</si>
  <si>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</si>
  <si>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</si>
  <si>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</si>
  <si>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</si>
  <si>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</si>
  <si>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</si>
  <si>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</si>
  <si>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</si>
  <si>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</si>
  <si>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</si>
  <si>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</si>
  <si>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</si>
  <si>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</si>
  <si>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</si>
  <si>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</si>
  <si>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</si>
  <si>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</si>
  <si>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</si>
  <si>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</si>
  <si>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</si>
  <si>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</si>
  <si>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</si>
  <si>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</si>
  <si>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</si>
  <si>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</si>
  <si>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</si>
  <si>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</si>
  <si>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</si>
  <si>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</si>
  <si>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</si>
  <si>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</si>
  <si>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</si>
  <si>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</si>
  <si>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</si>
  <si>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</si>
  <si>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</si>
  <si>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</si>
  <si>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</si>
  <si>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</si>
  <si>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</si>
  <si>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</si>
  <si>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</si>
  <si>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</si>
  <si>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</si>
  <si>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</si>
  <si>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</si>
  <si>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</si>
  <si>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</si>
  <si>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</si>
  <si>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</si>
  <si>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</si>
  <si>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</si>
  <si>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</si>
  <si>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</si>
  <si>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</si>
  <si>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</si>
  <si>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</si>
  <si>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</si>
  <si>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</si>
  <si>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</si>
  <si>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</si>
  <si>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</si>
  <si>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</si>
  <si>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</si>
  <si>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</si>
  <si>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</si>
  <si>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</si>
  <si>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</si>
  <si>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</si>
  <si>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</si>
  <si>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</si>
  <si>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</si>
  <si>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</si>
  <si>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</si>
  <si>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</si>
  <si>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</si>
  <si>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</si>
  <si>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</si>
  <si>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</si>
  <si>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</si>
  <si>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</si>
  <si>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</si>
  <si>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</si>
  <si>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</si>
  <si>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</si>
  <si>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</si>
  <si>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</si>
  <si>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</si>
  <si>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</si>
  <si>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</si>
  <si>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</si>
  <si>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</si>
  <si>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</si>
  <si>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</si>
  <si>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</si>
  <si>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</si>
  <si>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</si>
  <si>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</si>
  <si>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</si>
  <si>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</si>
  <si>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</si>
  <si>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</si>
  <si>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</si>
  <si>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</si>
  <si>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</si>
  <si>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</si>
  <si>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</si>
  <si>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</si>
  <si>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</si>
  <si>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</si>
  <si>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</si>
  <si>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</si>
  <si>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</si>
  <si>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</si>
  <si>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</si>
  <si>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</si>
  <si>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</si>
  <si>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</si>
  <si>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</si>
  <si>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</si>
  <si>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</si>
  <si>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</si>
  <si>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</si>
  <si>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</si>
  <si>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</si>
  <si>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</si>
  <si>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</si>
  <si>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</si>
  <si>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</si>
  <si>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</si>
  <si>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</si>
  <si>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</si>
  <si>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</si>
  <si>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</si>
  <si>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</si>
  <si>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</si>
  <si>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</si>
  <si>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</si>
  <si>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</si>
  <si>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</si>
  <si>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</si>
  <si>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</si>
  <si>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</si>
  <si>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</si>
  <si>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</si>
  <si>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</si>
  <si>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</si>
  <si>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</si>
  <si>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</si>
  <si>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</si>
  <si>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</si>
  <si>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</si>
  <si>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</si>
  <si>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</si>
  <si>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</si>
  <si>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</si>
  <si>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</si>
  <si>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</si>
  <si>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</si>
  <si>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</si>
  <si>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</si>
  <si>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</si>
  <si>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</si>
  <si>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</si>
  <si>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</si>
  <si>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</si>
  <si>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</si>
  <si>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</si>
  <si>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</si>
  <si>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</si>
  <si>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</si>
  <si>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</si>
  <si>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</si>
  <si>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</si>
  <si>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</si>
  <si>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</si>
  <si>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</si>
  <si>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</si>
  <si>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</si>
  <si>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</si>
  <si>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</si>
  <si>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</si>
  <si>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</si>
  <si>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</si>
  <si>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</si>
  <si>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</si>
  <si>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</si>
  <si>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</si>
  <si>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</si>
  <si>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</si>
  <si>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</si>
  <si>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</si>
  <si>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</si>
  <si>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</si>
  <si>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</si>
  <si>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</si>
  <si>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</si>
  <si>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</si>
  <si>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</si>
  <si>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</si>
  <si>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</si>
  <si>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</si>
  <si>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</si>
  <si>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</si>
  <si>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</si>
  <si>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</si>
  <si>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</si>
  <si>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</si>
  <si>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</si>
  <si>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</si>
  <si>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</si>
  <si>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</si>
  <si>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</si>
  <si>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</si>
  <si>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</si>
  <si>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</si>
  <si>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</si>
  <si>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</si>
  <si>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</si>
  <si>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</si>
  <si>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</si>
  <si>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</si>
  <si>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</si>
  <si>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</si>
  <si>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</si>
  <si>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</si>
  <si>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</si>
  <si>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</si>
  <si>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</si>
  <si>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</si>
  <si>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</si>
  <si>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</si>
  <si>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</si>
  <si>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</si>
  <si>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</si>
  <si>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</si>
  <si>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</si>
  <si>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</si>
  <si>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</si>
  <si>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</si>
  <si>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</si>
  <si>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</si>
  <si>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</si>
  <si>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</si>
  <si>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</si>
  <si>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</si>
  <si>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</si>
  <si>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</si>
  <si>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</si>
  <si>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</si>
  <si>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</si>
  <si>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</si>
  <si>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</si>
  <si>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</si>
  <si>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</si>
  <si>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</si>
  <si>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</si>
  <si>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</si>
  <si>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</si>
  <si>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</si>
  <si>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</si>
  <si>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</si>
  <si>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</si>
  <si>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</si>
  <si>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</si>
  <si>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</si>
  <si>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</si>
  <si>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</si>
  <si>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</si>
  <si>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</si>
  <si>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</si>
  <si>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</si>
  <si>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</si>
  <si>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</si>
  <si>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</si>
  <si>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</si>
  <si>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</si>
  <si>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</si>
  <si>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</si>
  <si>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</si>
  <si>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</si>
  <si>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</si>
  <si>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</si>
  <si>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</si>
  <si>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</si>
  <si>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</si>
  <si>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</si>
  <si>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</si>
  <si>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</si>
  <si>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</si>
  <si>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</si>
  <si>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</si>
  <si>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</si>
  <si>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</si>
  <si>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</si>
  <si>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</si>
  <si>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</si>
  <si>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</si>
  <si>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</si>
  <si>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</si>
  <si>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</si>
  <si>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</si>
  <si>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</si>
  <si>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</si>
  <si>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</si>
  <si>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</si>
  <si>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</si>
  <si>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</si>
  <si>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</si>
  <si>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</si>
  <si>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</si>
  <si>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</si>
  <si>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</si>
  <si>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</si>
  <si>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</si>
  <si>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</si>
  <si>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</si>
  <si>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</si>
  <si>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</si>
  <si>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</si>
  <si>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</si>
  <si>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</si>
  <si>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</si>
  <si>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</si>
  <si>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</si>
  <si>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</si>
  <si>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</si>
  <si>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</si>
  <si>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</si>
  <si>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</si>
  <si>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</si>
  <si>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</si>
  <si>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</si>
  <si>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</si>
  <si>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</si>
  <si>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</si>
  <si>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</si>
  <si>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</si>
  <si>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</si>
  <si>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</si>
  <si>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</si>
  <si>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</si>
  <si>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</si>
  <si>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</si>
  <si>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</si>
  <si>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</si>
  <si>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</si>
  <si>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</si>
  <si>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</si>
  <si>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</si>
  <si>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</si>
  <si>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</si>
  <si>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</si>
  <si>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</si>
  <si>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</si>
  <si>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</si>
  <si>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</si>
  <si>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</si>
  <si>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</si>
  <si>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</si>
  <si>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</si>
  <si>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</si>
  <si>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</si>
  <si>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</si>
  <si>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</si>
  <si>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</si>
  <si>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</si>
  <si>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</si>
  <si>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</si>
  <si>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</si>
  <si>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</si>
  <si>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</si>
  <si>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</si>
  <si>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</si>
  <si>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</si>
  <si>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</si>
  <si>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</si>
  <si>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</si>
  <si>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</si>
  <si>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</si>
  <si>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</si>
  <si>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</si>
  <si>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</si>
  <si>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</si>
  <si>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</si>
  <si>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</si>
  <si>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</si>
  <si>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</si>
  <si>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</si>
  <si>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</si>
  <si>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</si>
  <si>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</si>
  <si>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</si>
  <si>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</si>
  <si>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</si>
  <si>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</si>
  <si>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</si>
  <si>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</si>
  <si>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</si>
  <si>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</si>
  <si>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</si>
  <si>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</si>
  <si>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</si>
  <si>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</si>
  <si>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</si>
  <si>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</si>
  <si>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</si>
  <si>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</si>
  <si>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</si>
  <si>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</si>
  <si>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</si>
  <si>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</si>
  <si>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</si>
  <si>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</si>
  <si>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</si>
  <si>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</si>
  <si>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</si>
  <si>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</si>
  <si>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</si>
  <si>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</si>
  <si>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</si>
  <si>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</si>
  <si>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</si>
  <si>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</si>
  <si>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</si>
  <si>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</si>
  <si>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</si>
  <si>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</si>
  <si>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</si>
  <si>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</si>
  <si>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</si>
  <si>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</si>
  <si>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</si>
  <si>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</si>
  <si>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</si>
  <si>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</si>
  <si>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</si>
  <si>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</si>
  <si>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</si>
  <si>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</si>
  <si>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</si>
  <si>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</si>
  <si>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</si>
  <si>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</si>
  <si>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</si>
  <si>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</si>
  <si>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</si>
  <si>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</si>
  <si>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</si>
  <si>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</si>
  <si>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</si>
  <si>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</si>
  <si>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</si>
  <si>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</si>
  <si>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</si>
  <si>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</si>
  <si>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</si>
  <si>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</si>
  <si>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</si>
  <si>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</si>
  <si>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</si>
  <si>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</si>
  <si>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</si>
  <si>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</si>
  <si>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</si>
  <si>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</si>
  <si>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</si>
  <si>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</si>
  <si>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</si>
  <si>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</si>
  <si>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</si>
  <si>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</si>
  <si>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</si>
  <si>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</si>
  <si>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</si>
  <si>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</si>
  <si>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</si>
  <si>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</si>
  <si>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</si>
  <si>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</si>
  <si>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</si>
  <si>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</si>
  <si>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</si>
  <si>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</si>
  <si>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</si>
  <si>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</si>
  <si>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</si>
  <si>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</si>
  <si>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</si>
  <si>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</si>
  <si>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</si>
  <si>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</si>
  <si>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</si>
  <si>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</si>
  <si>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</si>
  <si>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</si>
  <si>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</si>
  <si>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</si>
  <si>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</si>
  <si>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</si>
  <si>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</si>
  <si>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</si>
  <si>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</si>
  <si>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</si>
  <si>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</si>
  <si>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</si>
  <si>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</si>
  <si>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</si>
  <si>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</si>
  <si>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</si>
  <si>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</si>
  <si>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</si>
  <si>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</si>
  <si>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</si>
  <si>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</si>
  <si>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</si>
  <si>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</si>
  <si>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</si>
  <si>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</si>
  <si>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</si>
  <si>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</si>
  <si>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</si>
  <si>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</si>
  <si>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</si>
  <si>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</si>
  <si>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</si>
  <si>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</si>
  <si>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</si>
  <si>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</si>
  <si>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</si>
  <si>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</si>
  <si>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</si>
  <si>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</si>
  <si>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</si>
  <si>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</si>
  <si>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</si>
  <si>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</si>
  <si>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</si>
  <si>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</si>
  <si>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</si>
  <si>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</si>
  <si>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</si>
  <si>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</si>
  <si>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</si>
  <si>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</si>
  <si>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</si>
  <si>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</si>
  <si>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</si>
  <si>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</si>
  <si>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</si>
  <si>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</si>
  <si>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</si>
  <si>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</si>
  <si>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</si>
  <si>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</si>
  <si>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</si>
  <si>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</si>
  <si>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</si>
  <si>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</si>
  <si>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</si>
  <si>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</si>
  <si>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</si>
  <si>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</si>
  <si>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</si>
  <si>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</si>
  <si>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</si>
  <si>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</si>
  <si>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</si>
  <si>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</si>
  <si>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</si>
  <si>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</si>
  <si>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</si>
  <si>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</si>
  <si>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</si>
  <si>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</si>
  <si>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</si>
  <si>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</si>
  <si>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</si>
  <si>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</si>
  <si>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</si>
  <si>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</si>
  <si>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</si>
  <si>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</si>
  <si>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</si>
  <si>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</si>
  <si>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</si>
  <si>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</si>
  <si>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</si>
  <si>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</si>
  <si>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</si>
  <si>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</si>
  <si>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</si>
  <si>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</si>
  <si>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</si>
  <si>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</si>
  <si>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</si>
  <si>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</si>
  <si>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</si>
  <si>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</si>
  <si>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</si>
  <si>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</si>
  <si>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</si>
  <si>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</si>
  <si>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</si>
  <si>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</si>
  <si>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</si>
  <si>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</si>
  <si>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</si>
  <si>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</si>
  <si>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</si>
  <si>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</si>
  <si>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</si>
  <si>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</si>
  <si>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</si>
  <si>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</si>
  <si>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</si>
  <si>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</si>
  <si>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</si>
  <si>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</si>
  <si>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</si>
  <si>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</si>
  <si>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</si>
  <si>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</si>
  <si>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</si>
  <si>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</si>
  <si>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</si>
  <si>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</si>
  <si>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</si>
  <si>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</si>
  <si>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</si>
  <si>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</si>
  <si>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</si>
  <si>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</si>
  <si>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</si>
  <si>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</si>
  <si>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</si>
  <si>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</si>
  <si>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</si>
  <si>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</si>
  <si>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</si>
  <si>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</si>
  <si>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</si>
  <si>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</si>
  <si>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</si>
  <si>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</si>
  <si>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</si>
  <si>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</si>
  <si>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</si>
  <si>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</si>
  <si>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</si>
  <si>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</si>
  <si>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</si>
  <si>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</si>
  <si>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</si>
  <si>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</si>
  <si>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</si>
  <si>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</si>
  <si>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</si>
  <si>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</si>
  <si>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</si>
  <si>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</si>
  <si>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</si>
  <si>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</si>
  <si>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</si>
  <si>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</si>
  <si>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</si>
  <si>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</si>
  <si>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</si>
  <si>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</si>
  <si>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</si>
  <si>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</si>
  <si>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</si>
  <si>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</si>
  <si>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</si>
  <si>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</si>
  <si>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</si>
  <si>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</si>
  <si>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</si>
  <si>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</si>
  <si>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</si>
  <si>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</si>
  <si>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</si>
  <si>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</si>
  <si>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</si>
  <si>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</si>
  <si>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</si>
  <si>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</si>
  <si>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</si>
  <si>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</si>
  <si>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</si>
  <si>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</si>
  <si>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</si>
  <si>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</si>
  <si>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</si>
  <si>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</si>
  <si>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</si>
  <si>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</si>
  <si>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</si>
  <si>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</si>
  <si>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</si>
  <si>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</si>
  <si>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</si>
  <si>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</si>
  <si>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</si>
  <si>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</si>
  <si>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</si>
  <si>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</si>
  <si>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</si>
  <si>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</si>
  <si>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</si>
  <si>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</si>
  <si>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</si>
  <si>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</si>
  <si>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</si>
  <si>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</si>
  <si>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</si>
  <si>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</si>
  <si>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</si>
  <si>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</si>
  <si>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</si>
  <si>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</si>
  <si>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</si>
  <si>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</si>
  <si>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</si>
  <si>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</si>
  <si>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</si>
  <si>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</si>
  <si>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</si>
  <si>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</si>
  <si>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</si>
  <si>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</si>
  <si>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</si>
  <si>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</si>
  <si>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</si>
  <si>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</si>
  <si>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</si>
  <si>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</si>
  <si>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</si>
  <si>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</si>
  <si>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</si>
  <si>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</si>
  <si>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</si>
  <si>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</si>
  <si>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</si>
  <si>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</si>
  <si>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</si>
  <si>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</si>
  <si>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</si>
  <si>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</si>
  <si>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</si>
  <si>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</si>
  <si>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</si>
  <si>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</si>
  <si>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</si>
  <si>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</si>
  <si>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</si>
  <si>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</si>
  <si>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</si>
  <si>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</si>
  <si>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</si>
  <si>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</si>
  <si>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</si>
  <si>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</si>
  <si>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</si>
  <si>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</si>
  <si>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</si>
  <si>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</si>
  <si>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</si>
  <si>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</si>
  <si>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</si>
  <si>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</si>
  <si>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</si>
  <si>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</si>
  <si>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</si>
  <si>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</si>
  <si>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</si>
  <si>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</si>
  <si>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</si>
  <si>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</si>
  <si>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</si>
  <si>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</si>
  <si>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</si>
  <si>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</si>
  <si>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</si>
  <si>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</si>
  <si>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</si>
  <si>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</si>
  <si>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</si>
  <si>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</si>
  <si>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</si>
  <si>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</si>
  <si>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</si>
  <si>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</si>
  <si>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</si>
  <si>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</si>
  <si>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</si>
  <si>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</si>
  <si>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</si>
  <si>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</si>
  <si>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</si>
  <si>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</si>
  <si>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</si>
  <si>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</si>
  <si>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</si>
  <si>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</si>
  <si>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</si>
  <si>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</si>
  <si>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</si>
  <si>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</si>
  <si>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</si>
  <si>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</si>
  <si>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</si>
  <si>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</si>
  <si>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</si>
  <si>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</si>
  <si>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</si>
  <si>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</si>
  <si>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</si>
  <si>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</si>
  <si>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</si>
  <si>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</si>
  <si>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</si>
  <si>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</si>
  <si>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</si>
  <si>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</si>
  <si>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</si>
  <si>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</si>
  <si>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</si>
  <si>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</si>
  <si>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</si>
  <si>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</si>
  <si>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</si>
  <si>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</si>
  <si>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</si>
  <si>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</si>
  <si>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</si>
  <si>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</si>
  <si>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</si>
  <si>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</si>
  <si>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</si>
  <si>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</si>
  <si>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</si>
  <si>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</si>
  <si>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</si>
  <si>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</si>
  <si>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</si>
  <si>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</si>
  <si>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</si>
  <si>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</si>
  <si>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</si>
  <si>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</si>
  <si>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</si>
  <si>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</si>
  <si>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</si>
  <si>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</si>
  <si>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</si>
  <si>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</si>
  <si>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</si>
  <si>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</si>
  <si>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</si>
  <si>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</si>
  <si>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</si>
  <si>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</si>
  <si>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</si>
  <si>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</si>
  <si>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</si>
  <si>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</si>
  <si>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</si>
  <si>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</si>
  <si>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</si>
  <si>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</si>
  <si>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</si>
  <si>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</si>
  <si>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</si>
  <si>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</si>
  <si>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</si>
  <si>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</si>
  <si>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</si>
  <si>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</si>
  <si>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</si>
  <si>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</si>
  <si>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</si>
  <si>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</si>
  <si>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</si>
  <si>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</si>
  <si>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</si>
  <si>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</si>
  <si>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</si>
  <si>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</si>
  <si>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</si>
  <si>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</si>
  <si>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</si>
  <si>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</si>
  <si>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</si>
  <si>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</si>
  <si>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</si>
  <si>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</si>
  <si>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</si>
  <si>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</si>
  <si>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</si>
  <si>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</si>
  <si>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</si>
  <si>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</si>
  <si>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</si>
  <si>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</si>
  <si>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</si>
  <si>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</si>
  <si>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</si>
  <si>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</si>
  <si>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</si>
  <si>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</si>
  <si>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</si>
  <si>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</si>
  <si>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</si>
  <si>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</si>
  <si>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</si>
  <si>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</si>
  <si>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</si>
  <si>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</si>
  <si>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</si>
  <si>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</si>
  <si>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</si>
  <si>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</si>
  <si>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</si>
  <si>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</si>
  <si>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</si>
  <si>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</si>
  <si>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</si>
  <si>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</si>
  <si>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</si>
  <si>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</si>
  <si>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</si>
  <si>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</si>
  <si>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</si>
  <si>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</si>
  <si>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</si>
  <si>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</si>
  <si>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</si>
  <si>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</si>
  <si>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</si>
  <si>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</si>
  <si>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</si>
  <si>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</si>
  <si>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</si>
  <si>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</si>
  <si>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</si>
  <si>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</si>
  <si>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</si>
  <si>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</si>
  <si>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</si>
  <si>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</si>
  <si>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</si>
  <si>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</si>
  <si>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</si>
  <si>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</si>
  <si>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</si>
  <si>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</si>
  <si>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</si>
  <si>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</si>
  <si>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</si>
  <si>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</si>
  <si>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</si>
  <si>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</si>
  <si>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</si>
  <si>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</si>
  <si>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</si>
  <si>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</si>
  <si>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</si>
  <si>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</si>
  <si>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</si>
  <si>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</si>
  <si>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</si>
  <si>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</si>
  <si>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</si>
  <si>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</si>
  <si>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</si>
  <si>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</si>
  <si>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</si>
  <si>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</si>
  <si>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</si>
  <si>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</si>
  <si>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</si>
  <si>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</si>
  <si>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</si>
  <si>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</si>
  <si>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</si>
  <si>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</si>
  <si>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</si>
  <si>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</si>
  <si>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</si>
  <si>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</si>
  <si>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</si>
  <si>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</si>
  <si>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</si>
  <si>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</si>
  <si>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</si>
  <si>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</si>
  <si>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</si>
  <si>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</si>
  <si>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</si>
  <si>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</si>
  <si>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</si>
  <si>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</si>
  <si>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</si>
  <si>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</si>
  <si>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</si>
  <si>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</si>
  <si>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</si>
  <si>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</si>
  <si>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</si>
  <si>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</si>
  <si>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</si>
  <si>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</si>
  <si>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</si>
  <si>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</si>
  <si>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</si>
  <si>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</si>
  <si>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</si>
  <si>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</si>
  <si>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</si>
  <si>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</si>
  <si>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</si>
  <si>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</si>
  <si>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</si>
  <si>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</si>
  <si>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</si>
  <si>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</si>
  <si>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</si>
  <si>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</si>
  <si>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</si>
  <si>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</si>
  <si>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</si>
  <si>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</si>
  <si>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</si>
  <si>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</si>
  <si>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</si>
  <si>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</si>
  <si>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</si>
  <si>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</si>
  <si>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</si>
  <si>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</si>
  <si>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</si>
  <si>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</si>
  <si>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</si>
  <si>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</si>
  <si>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</si>
  <si>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</si>
  <si>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</si>
  <si>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</si>
  <si>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</si>
  <si>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</si>
  <si>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</si>
  <si>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</si>
  <si>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</si>
  <si>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</si>
  <si>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</si>
  <si>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</si>
  <si>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</si>
  <si>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</si>
  <si>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</si>
  <si>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</si>
  <si>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</si>
  <si>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</si>
  <si>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</si>
  <si>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</si>
  <si>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</si>
  <si>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</si>
  <si>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</si>
  <si>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</si>
  <si>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</si>
  <si>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</si>
  <si>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</si>
  <si>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</si>
  <si>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</si>
  <si>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</si>
  <si>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</si>
  <si>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</si>
  <si>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</si>
  <si>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</si>
  <si>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</si>
  <si>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</si>
  <si>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</si>
  <si>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</si>
  <si>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</si>
  <si>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</si>
  <si>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</si>
  <si>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</si>
  <si>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</si>
  <si>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</si>
  <si>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</si>
  <si>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</si>
  <si>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</si>
  <si>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</si>
  <si>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</si>
  <si>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</si>
  <si>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</si>
  <si>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</si>
  <si>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</si>
  <si>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</si>
  <si>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</si>
  <si>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</si>
  <si>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</si>
  <si>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</si>
  <si>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</si>
  <si>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</si>
  <si>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</si>
  <si>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</si>
  <si>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</si>
  <si>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</si>
  <si>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</si>
  <si>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</si>
  <si>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</si>
  <si>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</si>
  <si>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</si>
  <si>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</si>
  <si>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</si>
  <si>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</si>
  <si>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</si>
  <si>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</si>
  <si>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</si>
  <si>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</si>
  <si>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</si>
  <si>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</si>
  <si>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</si>
  <si>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</si>
  <si>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</si>
  <si>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</si>
  <si>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</si>
  <si>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</si>
  <si>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</si>
  <si>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</si>
  <si>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</si>
  <si>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</si>
  <si>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</si>
  <si>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</si>
  <si>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</si>
  <si>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</si>
  <si>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</si>
  <si>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</si>
  <si>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</si>
  <si>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</si>
  <si>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</si>
  <si>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</si>
  <si>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</si>
  <si>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</si>
  <si>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</si>
  <si>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</si>
  <si>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</si>
  <si>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</si>
  <si>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</si>
  <si>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</si>
  <si>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</si>
  <si>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</si>
  <si>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</si>
  <si>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</si>
  <si>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</si>
  <si>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</si>
  <si>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</si>
  <si>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</si>
  <si>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</si>
  <si>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</si>
  <si>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</si>
  <si>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</si>
  <si>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</si>
  <si>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</si>
  <si>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</si>
  <si>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</si>
  <si>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</si>
  <si>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</si>
  <si>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</si>
  <si>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</si>
  <si>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</si>
  <si>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</si>
  <si>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</si>
  <si>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</si>
  <si>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</si>
  <si>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</si>
  <si>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</si>
  <si>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</si>
  <si>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</si>
  <si>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</si>
  <si>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</si>
  <si>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</si>
  <si>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</si>
  <si>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</si>
  <si>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</si>
  <si>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</si>
  <si>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</si>
  <si>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</si>
  <si>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</si>
  <si>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</si>
  <si>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</si>
  <si>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</si>
  <si>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</si>
  <si>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</si>
  <si>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</si>
  <si>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</si>
  <si>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</si>
  <si>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</si>
  <si>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</si>
  <si>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</si>
  <si>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</si>
  <si>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</si>
  <si>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</si>
  <si>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</si>
  <si>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</si>
  <si>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</si>
  <si>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</si>
  <si>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</si>
  <si>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</si>
  <si>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</si>
  <si>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</si>
  <si>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</si>
  <si>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</si>
  <si>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</si>
  <si>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</si>
  <si>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</si>
  <si>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</si>
  <si>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</si>
  <si>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</si>
  <si>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</si>
  <si>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</si>
  <si>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</si>
  <si>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</si>
  <si>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</si>
  <si>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</si>
  <si>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</si>
  <si>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</si>
  <si>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</si>
  <si>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</si>
  <si>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</si>
  <si>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</si>
  <si>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</si>
  <si>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</si>
  <si>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</si>
  <si>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</si>
  <si>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</si>
  <si>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</si>
  <si>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</si>
  <si>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</si>
  <si>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</si>
  <si>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</si>
  <si>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</si>
  <si>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</si>
  <si>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</si>
  <si>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</si>
  <si>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</si>
  <si>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</si>
  <si>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</si>
  <si>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</si>
  <si>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</si>
  <si>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</si>
  <si>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</si>
  <si>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</si>
  <si>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</si>
  <si>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</si>
  <si>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</si>
  <si>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</si>
  <si>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</si>
  <si>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</si>
  <si>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</si>
  <si>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</si>
  <si>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</si>
  <si>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</si>
  <si>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</si>
  <si>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</si>
  <si>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</si>
  <si>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</si>
  <si>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</si>
  <si>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</si>
  <si>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</si>
  <si>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</si>
  <si>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</si>
  <si>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</si>
  <si>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</si>
  <si>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</si>
  <si>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</si>
  <si>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</si>
  <si>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</si>
  <si>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</si>
  <si>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</si>
  <si>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</si>
  <si>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</si>
  <si>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</si>
  <si>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</si>
  <si>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</si>
  <si>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</si>
  <si>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</si>
  <si>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</si>
  <si>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</si>
  <si>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</si>
  <si>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</si>
  <si>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</si>
  <si>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</si>
  <si>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</si>
  <si>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</si>
  <si>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</si>
  <si>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</si>
  <si>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</si>
  <si>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</si>
  <si>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</si>
  <si>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</si>
  <si>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</si>
  <si>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</si>
  <si>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</si>
  <si>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</si>
  <si>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</si>
  <si>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</si>
  <si>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</si>
  <si>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</si>
  <si>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</si>
  <si>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</si>
  <si>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</si>
  <si>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</si>
  <si>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</si>
  <si>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</si>
  <si>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</si>
  <si>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</si>
  <si>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</si>
  <si>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</si>
  <si>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</si>
  <si>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</si>
  <si>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</si>
  <si>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</si>
  <si>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</si>
  <si>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</si>
  <si>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</si>
  <si>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</si>
  <si>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</si>
  <si>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</si>
  <si>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</si>
  <si>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</si>
  <si>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</si>
  <si>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</si>
  <si>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</si>
  <si>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</si>
  <si>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</si>
  <si>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</si>
  <si>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</si>
  <si>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</si>
  <si>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</si>
  <si>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</si>
  <si>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</si>
  <si>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</si>
  <si>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</si>
  <si>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</si>
  <si>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</si>
  <si>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</si>
  <si>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</si>
  <si>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</si>
  <si>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</si>
  <si>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</si>
  <si>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</si>
  <si>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</si>
  <si>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</si>
  <si>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</si>
  <si>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</si>
  <si>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</si>
  <si>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</si>
  <si>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</si>
  <si>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</si>
  <si>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</si>
  <si>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</si>
  <si>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</si>
  <si>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</si>
  <si>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</si>
  <si>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</si>
  <si>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</si>
  <si>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</si>
  <si>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</si>
  <si>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</si>
  <si>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</si>
  <si>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</si>
  <si>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</si>
  <si>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</si>
  <si>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</si>
  <si>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</si>
  <si>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</si>
  <si>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</si>
  <si>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</si>
  <si>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</si>
  <si>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</si>
  <si>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</si>
  <si>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</si>
  <si>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</si>
  <si>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</si>
  <si>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</si>
  <si>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</si>
  <si>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</si>
  <si>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</si>
  <si>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</si>
  <si>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</si>
  <si>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</si>
  <si>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</si>
  <si>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</si>
  <si>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</si>
  <si>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</si>
  <si>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</si>
  <si>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</si>
  <si>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</si>
  <si>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</si>
  <si>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</si>
  <si>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</si>
  <si>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</si>
  <si>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</si>
  <si>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</si>
  <si>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</si>
  <si>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</si>
  <si>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</si>
  <si>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</si>
  <si>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</si>
  <si>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</si>
  <si>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</si>
  <si>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</si>
  <si>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</si>
  <si>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</si>
  <si>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</si>
  <si>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</si>
  <si>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</si>
  <si>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</si>
  <si>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</si>
  <si>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</si>
  <si>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</si>
  <si>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</si>
  <si>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</si>
  <si>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</si>
  <si>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</si>
  <si>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</si>
  <si>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</si>
  <si>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</si>
  <si>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</si>
  <si>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</si>
  <si>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</si>
  <si>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</si>
  <si>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</si>
  <si>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</si>
  <si>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</si>
  <si>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</si>
  <si>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</si>
  <si>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</si>
  <si>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</si>
  <si>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</si>
  <si>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</si>
  <si>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</si>
  <si>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</si>
  <si>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</si>
  <si>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</si>
  <si>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</si>
  <si>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</si>
  <si>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</si>
  <si>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</si>
  <si>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</si>
  <si>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</si>
  <si>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</si>
  <si>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</si>
  <si>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</si>
  <si>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</si>
  <si>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</si>
  <si>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</si>
  <si>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</si>
  <si>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</si>
  <si>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</si>
  <si>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</si>
  <si>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</si>
  <si>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</si>
  <si>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</si>
  <si>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</si>
  <si>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</si>
  <si>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</si>
  <si>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</si>
  <si>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</si>
  <si>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</si>
  <si>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</si>
  <si>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</si>
  <si>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</si>
  <si>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</si>
  <si>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</si>
  <si>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</si>
  <si>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</si>
  <si>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</si>
  <si>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</si>
  <si>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</si>
  <si>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</si>
  <si>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</si>
  <si>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</si>
  <si>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</si>
  <si>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</si>
  <si>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</si>
  <si>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</si>
  <si>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</si>
  <si>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</si>
  <si>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</si>
  <si>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</si>
  <si>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</si>
  <si>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</si>
  <si>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</si>
  <si>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</si>
  <si>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</si>
  <si>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</si>
  <si>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</si>
  <si>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</si>
  <si>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</si>
  <si>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</si>
  <si>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</si>
  <si>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</si>
  <si>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</si>
  <si>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</si>
  <si>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</si>
  <si>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</si>
  <si>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</si>
  <si>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</si>
  <si>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</si>
  <si>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</si>
  <si>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</si>
  <si>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</si>
  <si>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</si>
  <si>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</si>
  <si>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</si>
  <si>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</si>
  <si>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</si>
  <si>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</si>
  <si>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</si>
  <si>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</si>
  <si>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</si>
  <si>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</si>
  <si>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</si>
  <si>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</si>
  <si>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</si>
  <si>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</si>
  <si>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</si>
  <si>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</si>
  <si>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</si>
  <si>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</si>
  <si>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</si>
  <si>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</si>
  <si>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</si>
  <si>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</si>
  <si>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</si>
  <si>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</si>
  <si>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</si>
  <si>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</si>
  <si>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</si>
  <si>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</si>
  <si>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</si>
  <si>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</si>
  <si>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</si>
  <si>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</si>
  <si>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</si>
  <si>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</si>
  <si>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</si>
  <si>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</si>
  <si>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</si>
  <si>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</si>
  <si>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</si>
  <si>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</si>
  <si>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</si>
  <si>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</si>
  <si>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</si>
  <si>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</si>
  <si>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</si>
  <si>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</si>
  <si>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</si>
  <si>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</si>
  <si>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</si>
  <si>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</si>
  <si>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</si>
  <si>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</si>
  <si>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</si>
  <si>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</si>
  <si>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</si>
  <si>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</si>
  <si>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</si>
  <si>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</si>
  <si>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</si>
  <si>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</si>
  <si>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</si>
  <si>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</si>
  <si>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</si>
  <si>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</si>
  <si>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</si>
  <si>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</si>
  <si>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</si>
  <si>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</si>
  <si>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</si>
  <si>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</si>
  <si>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</si>
  <si>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</si>
  <si>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</si>
  <si>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</si>
  <si>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</si>
  <si>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</si>
  <si>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</si>
  <si>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</si>
  <si>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</si>
  <si>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</si>
  <si>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</si>
  <si>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</si>
  <si>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</si>
  <si>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</si>
  <si>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</si>
  <si>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</si>
  <si>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</si>
  <si>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</si>
  <si>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</si>
  <si>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</si>
  <si>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</si>
  <si>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</si>
  <si>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</si>
  <si>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</si>
  <si>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</si>
  <si>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</si>
  <si>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</si>
  <si>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</si>
  <si>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</si>
  <si>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</si>
  <si>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</si>
  <si>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</si>
  <si>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</si>
  <si>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</si>
  <si>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</si>
  <si>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</si>
  <si>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</si>
  <si>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</si>
  <si>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</si>
  <si>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</si>
  <si>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</si>
  <si>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</si>
  <si>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</si>
  <si>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</si>
  <si>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</si>
  <si>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</si>
  <si>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</si>
  <si>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</si>
  <si>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</si>
  <si>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</si>
  <si>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</si>
  <si>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</si>
  <si>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</si>
  <si>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</si>
  <si>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</si>
  <si>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</si>
  <si>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</si>
  <si>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</si>
  <si>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</si>
  <si>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</si>
  <si>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</si>
  <si>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</si>
  <si>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</si>
  <si>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</si>
  <si>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</si>
  <si>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</si>
  <si>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</si>
  <si>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</si>
  <si>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</si>
  <si>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</si>
  <si>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</si>
  <si>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</si>
  <si>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</si>
  <si>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</si>
  <si>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</si>
  <si>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</si>
  <si>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</si>
  <si>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</si>
  <si>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</si>
  <si>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</si>
  <si>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</si>
  <si>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</si>
  <si>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</si>
  <si>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</si>
  <si>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</si>
  <si>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</si>
  <si>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</si>
  <si>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</si>
  <si>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</si>
  <si>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</si>
  <si>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</si>
  <si>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</si>
  <si>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</si>
  <si>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</si>
  <si>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</si>
  <si>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</si>
  <si>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</si>
  <si>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</si>
  <si>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</si>
  <si>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</si>
  <si>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</si>
  <si>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</si>
  <si>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</si>
  <si>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</si>
  <si>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</si>
  <si>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</si>
  <si>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</si>
  <si>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</si>
  <si>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</si>
  <si>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</si>
  <si>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</si>
  <si>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</si>
  <si>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</si>
  <si>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</si>
  <si>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</si>
  <si>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</si>
  <si>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</si>
  <si>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</si>
  <si>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</si>
  <si>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</si>
  <si>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</si>
  <si>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</si>
  <si>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</si>
  <si>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</si>
  <si>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</si>
  <si>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</si>
  <si>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</si>
  <si>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</si>
  <si>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</si>
  <si>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</si>
  <si>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</si>
  <si>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</si>
  <si>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</si>
  <si>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</si>
  <si>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</si>
  <si>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</si>
  <si>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</si>
  <si>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</si>
  <si>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</si>
  <si>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</si>
  <si>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</si>
  <si>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</si>
  <si>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</si>
  <si>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</si>
  <si>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</si>
  <si>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</si>
  <si>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</si>
  <si>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</si>
  <si>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</si>
  <si>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</si>
  <si>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</si>
  <si>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</si>
  <si>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</si>
  <si>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</si>
  <si>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</si>
  <si>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</si>
  <si>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</si>
  <si>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</si>
  <si>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</si>
  <si>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</si>
  <si>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</si>
  <si>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</si>
  <si>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</si>
  <si>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</si>
  <si>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</si>
  <si>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</si>
  <si>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</si>
  <si>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</si>
  <si>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</si>
  <si>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</si>
  <si>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</si>
  <si>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</si>
  <si>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</si>
  <si>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</si>
  <si>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</si>
  <si>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</si>
  <si>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</si>
  <si>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</si>
  <si>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</si>
  <si>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</si>
  <si>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</si>
  <si>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</si>
  <si>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</si>
  <si>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</si>
  <si>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</si>
  <si>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</si>
  <si>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</si>
  <si>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</si>
  <si>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</si>
  <si>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</si>
  <si>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</si>
  <si>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</si>
  <si>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</si>
  <si>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</si>
  <si>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</si>
  <si>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</si>
  <si>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</si>
  <si>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</si>
  <si>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</si>
  <si>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</si>
  <si>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</si>
  <si>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</si>
  <si>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</si>
  <si>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</si>
  <si>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</si>
  <si>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</si>
  <si>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</si>
  <si>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</si>
  <si>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</si>
  <si>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</si>
  <si>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</si>
  <si>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</si>
  <si>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</si>
  <si>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</si>
  <si>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</si>
  <si>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</si>
  <si>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</si>
  <si>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</si>
  <si>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</si>
  <si>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</si>
  <si>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</si>
  <si>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</si>
  <si>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</si>
  <si>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</si>
  <si>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</si>
  <si>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</si>
  <si>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</si>
  <si>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</si>
  <si>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</si>
  <si>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</si>
  <si>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</si>
  <si>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</si>
  <si>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</si>
  <si>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</si>
  <si>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</si>
  <si>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</si>
  <si>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</si>
  <si>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</si>
  <si>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</si>
  <si>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</si>
  <si>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</si>
  <si>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</si>
  <si>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</si>
  <si>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</si>
  <si>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</si>
  <si>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</si>
  <si>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</si>
  <si>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</si>
  <si>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</si>
  <si>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</si>
  <si>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</si>
  <si>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</si>
  <si>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</si>
  <si>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</si>
  <si>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</si>
  <si>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</si>
  <si>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</si>
  <si>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</si>
  <si>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</si>
  <si>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</si>
  <si>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</si>
  <si>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</si>
  <si>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</si>
  <si>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</si>
  <si>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</si>
  <si>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</si>
  <si>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</si>
  <si>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</si>
  <si>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</si>
  <si>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</si>
  <si>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</si>
  <si>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</si>
  <si>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</si>
  <si>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</si>
  <si>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</si>
  <si>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</si>
  <si>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</si>
  <si>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</si>
  <si>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</si>
  <si>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</si>
  <si>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</si>
  <si>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</si>
  <si>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</si>
  <si>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</si>
  <si>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</si>
  <si>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</si>
  <si>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</si>
  <si>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</si>
  <si>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</si>
  <si>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</si>
  <si>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</si>
  <si>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</si>
  <si>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</si>
  <si>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</si>
  <si>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</si>
  <si>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</si>
  <si>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</si>
  <si>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</si>
  <si>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</si>
  <si>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</si>
  <si>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</si>
  <si>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</si>
  <si>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</si>
  <si>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</si>
  <si>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</si>
  <si>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</si>
  <si>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</si>
  <si>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</si>
  <si>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</si>
  <si>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</si>
  <si>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</si>
  <si>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</si>
  <si>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</si>
  <si>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</si>
  <si>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</si>
  <si>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</si>
  <si>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</si>
  <si>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</si>
  <si>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</si>
  <si>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</si>
  <si>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</si>
  <si>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</si>
  <si>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</si>
  <si>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</si>
  <si>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</si>
  <si>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</si>
  <si>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</si>
  <si>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</si>
  <si>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</si>
  <si>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</si>
  <si>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</si>
  <si>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</si>
  <si>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</si>
  <si>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</si>
  <si>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</si>
  <si>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</si>
  <si>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</si>
  <si>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</si>
  <si>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</si>
  <si>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</si>
  <si>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</si>
  <si>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</si>
  <si>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</si>
  <si>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</si>
  <si>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</si>
  <si>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</si>
  <si>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</si>
  <si>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</si>
  <si>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</si>
  <si>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</si>
  <si>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</si>
  <si>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</si>
  <si>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</si>
  <si>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</si>
  <si>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</si>
  <si>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</si>
  <si>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</si>
  <si>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</si>
  <si>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</si>
  <si>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</si>
  <si>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</si>
  <si>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</si>
  <si>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</si>
  <si>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</si>
  <si>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</si>
  <si>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</si>
  <si>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</si>
  <si>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</si>
  <si>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</si>
  <si>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</si>
  <si>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</si>
  <si>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</si>
  <si>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</si>
  <si>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</si>
  <si>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</si>
  <si>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</si>
  <si>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</si>
  <si>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</si>
  <si>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</si>
  <si>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</si>
  <si>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</si>
  <si>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</si>
  <si>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</si>
  <si>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</si>
  <si>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</si>
  <si>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</si>
  <si>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</si>
  <si>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</si>
  <si>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</si>
  <si>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</si>
  <si>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</si>
  <si>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</si>
  <si>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</si>
  <si>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</si>
  <si>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</si>
  <si>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</si>
  <si>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</si>
  <si>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</si>
  <si>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</si>
  <si>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</si>
  <si>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</si>
  <si>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</si>
  <si>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</si>
  <si>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</si>
  <si>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</si>
  <si>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</si>
  <si>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</si>
  <si>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</si>
  <si>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</si>
  <si>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</si>
  <si>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</si>
  <si>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</si>
  <si>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</si>
  <si>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</si>
  <si>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</si>
  <si>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</si>
  <si>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</si>
  <si>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</si>
  <si>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</si>
  <si>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</si>
  <si>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</si>
  <si>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</si>
  <si>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</si>
  <si>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</si>
  <si>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</si>
  <si>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</si>
  <si>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</si>
  <si>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</si>
  <si>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</si>
  <si>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</si>
  <si>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</si>
  <si>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</si>
  <si>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</si>
  <si>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</si>
  <si>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</si>
  <si>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</si>
  <si>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</si>
  <si>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</si>
  <si>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</si>
  <si>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</si>
  <si>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</si>
  <si>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</si>
  <si>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</si>
  <si>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</si>
  <si>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</si>
  <si>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</si>
  <si>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</si>
  <si>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</si>
  <si>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</si>
  <si>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</si>
  <si>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</si>
  <si>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</si>
  <si>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</si>
  <si>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</si>
  <si>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</si>
  <si>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</si>
  <si>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</si>
  <si>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</si>
  <si>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</si>
  <si>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</si>
  <si>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</si>
  <si>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</si>
  <si>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</si>
  <si>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</si>
  <si>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</si>
  <si>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</si>
  <si>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</si>
  <si>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</si>
  <si>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</si>
  <si>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</si>
  <si>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</si>
  <si>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</si>
  <si>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</si>
  <si>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</si>
  <si>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</si>
  <si>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</si>
  <si>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</si>
  <si>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</si>
  <si>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</si>
  <si>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</si>
  <si>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</si>
  <si>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</si>
  <si>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</si>
  <si>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</si>
  <si>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</si>
  <si>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</si>
  <si>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</si>
  <si>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</si>
  <si>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</si>
  <si>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</si>
  <si>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</si>
  <si>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</si>
  <si>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</si>
  <si>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</si>
  <si>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</si>
  <si>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</si>
  <si>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</si>
  <si>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</si>
  <si>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</si>
  <si>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</si>
  <si>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</si>
  <si>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</si>
  <si>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</si>
  <si>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</si>
  <si>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</si>
  <si>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</si>
  <si>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</si>
  <si>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</si>
  <si>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</si>
  <si>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</si>
  <si>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</si>
  <si>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</si>
  <si>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</si>
  <si>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</si>
  <si>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</si>
  <si>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</si>
  <si>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</si>
  <si>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</si>
  <si>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</si>
  <si>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</si>
  <si>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</si>
  <si>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</si>
  <si>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</si>
  <si>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</si>
  <si>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</si>
  <si>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</si>
  <si>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</si>
  <si>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</si>
  <si>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</si>
  <si>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</si>
  <si>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</si>
  <si>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</si>
  <si>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</si>
  <si>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</si>
  <si>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</si>
  <si>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</si>
  <si>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</si>
  <si>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</si>
  <si>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</si>
  <si>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</si>
  <si>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</si>
  <si>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</si>
  <si>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</si>
  <si>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</si>
  <si>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</si>
  <si>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</si>
  <si>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</si>
  <si>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</si>
  <si>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</si>
  <si>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</si>
  <si>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</si>
  <si>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</si>
  <si>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</si>
  <si>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</si>
  <si>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</si>
  <si>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</si>
  <si>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</si>
  <si>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</si>
  <si>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</si>
  <si>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</si>
  <si>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</si>
  <si>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</si>
  <si>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</si>
  <si>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</si>
  <si>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</si>
  <si>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</si>
  <si>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</si>
  <si>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</si>
  <si>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</si>
  <si>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</si>
  <si>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</si>
  <si>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</si>
  <si>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</si>
  <si>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</si>
  <si>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</si>
  <si>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</si>
  <si>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</si>
  <si>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</si>
  <si>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</si>
  <si>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</si>
  <si>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</si>
  <si>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</si>
  <si>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</si>
  <si>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</si>
  <si>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</si>
  <si>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</si>
  <si>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</si>
  <si>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</si>
  <si>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</si>
  <si>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</si>
  <si>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</si>
  <si>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</si>
  <si>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</si>
  <si>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</si>
  <si>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</si>
  <si>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</si>
  <si>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</si>
  <si>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</si>
  <si>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</si>
  <si>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</si>
  <si>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</si>
  <si>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</si>
  <si>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</si>
  <si>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</si>
  <si>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</si>
  <si>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</si>
  <si>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</si>
  <si>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</si>
  <si>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</si>
  <si>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</si>
  <si>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</si>
  <si>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</si>
  <si>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</si>
  <si>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</si>
  <si>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</si>
  <si>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</si>
  <si>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</si>
  <si>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</si>
  <si>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</si>
  <si>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</si>
  <si>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</si>
  <si>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</si>
  <si>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</si>
  <si>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</si>
  <si>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</si>
  <si>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</si>
  <si>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</si>
  <si>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</si>
  <si>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</si>
  <si>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</si>
  <si>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</si>
  <si>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</si>
  <si>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</si>
  <si>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</si>
  <si>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</si>
  <si>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</si>
  <si>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</si>
  <si>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</si>
  <si>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</si>
  <si>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</si>
  <si>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</si>
  <si>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</si>
  <si>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</si>
  <si>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</si>
  <si>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</si>
  <si>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</si>
  <si>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</si>
  <si>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</si>
  <si>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</si>
  <si>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</si>
  <si>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</si>
  <si>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</si>
  <si>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</si>
  <si>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</si>
  <si>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</si>
  <si>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</si>
  <si>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</si>
  <si>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</si>
  <si>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</si>
  <si>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</si>
  <si>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</si>
  <si>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</si>
  <si>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</si>
  <si>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</si>
  <si>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</si>
  <si>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</si>
  <si>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</si>
  <si>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</si>
  <si>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</si>
  <si>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</si>
  <si>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</si>
  <si>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</si>
  <si>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</si>
  <si>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</si>
  <si>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</si>
  <si>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</si>
  <si>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</si>
  <si>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</si>
  <si>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</si>
  <si>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</si>
  <si>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</si>
  <si>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</si>
  <si>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</si>
  <si>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</si>
  <si>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</si>
  <si>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</si>
  <si>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</si>
  <si>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</si>
  <si>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</si>
  <si>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</si>
  <si>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</si>
  <si>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</si>
  <si>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</si>
  <si>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</si>
  <si>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</si>
  <si>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</si>
  <si>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</si>
  <si>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</si>
  <si>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</si>
  <si>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</si>
  <si>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</si>
  <si>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</si>
  <si>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</si>
  <si>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</si>
  <si>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</si>
  <si>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</si>
  <si>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</si>
  <si>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</si>
  <si>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</si>
  <si>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</si>
  <si>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</si>
  <si>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</si>
  <si>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</si>
  <si>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</si>
  <si>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</si>
  <si>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</si>
  <si>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</si>
  <si>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</si>
  <si>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</si>
  <si>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</si>
  <si>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</si>
  <si>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</si>
  <si>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</si>
  <si>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</si>
  <si>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</si>
  <si>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</si>
  <si>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</si>
  <si>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</si>
  <si>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</si>
  <si>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</si>
  <si>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</si>
  <si>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</si>
  <si>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</si>
  <si>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</si>
  <si>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</si>
  <si>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</si>
  <si>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</si>
  <si>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</si>
  <si>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</si>
  <si>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</si>
  <si>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</si>
  <si>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</si>
  <si>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</si>
  <si>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</si>
  <si>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</si>
  <si>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</si>
  <si>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</si>
  <si>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</si>
  <si>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</si>
  <si>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</si>
  <si>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</si>
  <si>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</si>
  <si>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</si>
  <si>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</si>
  <si>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</si>
  <si>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</si>
  <si>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</si>
  <si>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</si>
  <si>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</si>
  <si>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</si>
  <si>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</si>
  <si>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</si>
  <si>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</si>
  <si>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</si>
  <si>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</si>
  <si>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</si>
  <si>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</si>
  <si>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</si>
  <si>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</si>
  <si>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</si>
  <si>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</si>
  <si>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</si>
  <si>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</si>
  <si>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</si>
  <si>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</si>
  <si>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</si>
  <si>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</si>
  <si>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</si>
  <si>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</si>
  <si>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</si>
  <si>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</si>
  <si>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</si>
  <si>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</si>
  <si>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</si>
  <si>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</si>
  <si>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</si>
  <si>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</si>
  <si>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</si>
  <si>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</si>
  <si>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</si>
  <si>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</si>
  <si>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</si>
  <si>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</si>
  <si>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</si>
  <si>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</si>
  <si>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</si>
  <si>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</si>
  <si>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</si>
  <si>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</si>
  <si>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</si>
  <si>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</si>
  <si>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</si>
  <si>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</si>
  <si>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</si>
  <si>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</si>
  <si>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</si>
  <si>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</si>
  <si>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</si>
  <si>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</si>
  <si>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</si>
  <si>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</si>
  <si>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</si>
  <si>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</si>
  <si>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</si>
  <si>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</si>
  <si>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</si>
  <si>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</si>
  <si>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</si>
  <si>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</si>
  <si>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</si>
  <si>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</si>
  <si>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</si>
  <si>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</si>
  <si>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</si>
  <si>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</si>
  <si>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</si>
  <si>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</si>
  <si>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</si>
  <si>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</si>
  <si>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</si>
  <si>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</si>
  <si>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</si>
  <si>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</si>
  <si>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</si>
  <si>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</si>
  <si>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</si>
  <si>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</si>
  <si>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</si>
  <si>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</si>
  <si>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</si>
  <si>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</si>
  <si>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</si>
  <si>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</si>
  <si>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</si>
  <si>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</si>
  <si>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</si>
  <si>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</si>
  <si>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</si>
  <si>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</si>
  <si>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</si>
  <si>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</si>
  <si>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</si>
  <si>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</si>
  <si>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</si>
  <si>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</si>
  <si>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</si>
  <si>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</si>
  <si>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</si>
  <si>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</si>
  <si>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</si>
  <si>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</si>
  <si>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</si>
  <si>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</si>
  <si>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</si>
  <si>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</si>
  <si>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</si>
  <si>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</si>
  <si>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</si>
  <si>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</si>
  <si>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</si>
  <si>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</si>
  <si>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</si>
  <si>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</si>
  <si>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</si>
  <si>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</si>
  <si>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</si>
  <si>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</si>
  <si>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</si>
  <si>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</si>
  <si>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</si>
  <si>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</si>
  <si>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</si>
  <si>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</si>
  <si>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</si>
  <si>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</si>
  <si>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</si>
  <si>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</si>
  <si>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</si>
  <si>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</si>
  <si>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</si>
  <si>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</si>
  <si>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</si>
  <si>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</si>
  <si>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</si>
  <si>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</si>
  <si>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</si>
  <si>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</si>
  <si>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</si>
  <si>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</si>
  <si>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</si>
  <si>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</si>
  <si>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</si>
  <si>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</si>
  <si>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</si>
  <si>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</si>
  <si>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</si>
  <si>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</si>
  <si>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</si>
  <si>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</si>
  <si>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</si>
  <si>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</si>
  <si>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</si>
  <si>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</si>
  <si>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</si>
  <si>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</si>
  <si>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</si>
  <si>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</si>
  <si>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</si>
  <si>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</si>
  <si>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</si>
  <si>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</si>
  <si>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</si>
  <si>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</si>
  <si>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</si>
  <si>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</si>
  <si>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</si>
  <si>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</si>
  <si>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</si>
  <si>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</si>
  <si>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</si>
  <si>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</si>
  <si>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</si>
  <si>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</si>
  <si>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</si>
  <si>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</si>
  <si>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</si>
  <si>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</si>
  <si>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</si>
  <si>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</si>
  <si>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</si>
  <si>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</si>
  <si>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</si>
  <si>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</si>
  <si>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</si>
  <si>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</si>
  <si>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</si>
  <si>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</si>
  <si>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</si>
  <si>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</si>
  <si>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</si>
  <si>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</si>
  <si>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</si>
  <si>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</si>
  <si>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</si>
  <si>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</si>
  <si>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</si>
  <si>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</si>
  <si>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</si>
  <si>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</si>
  <si>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</si>
  <si>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</si>
  <si>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</si>
  <si>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</si>
  <si>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</si>
  <si>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</si>
  <si>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</si>
  <si>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</si>
  <si>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</si>
  <si>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</si>
  <si>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</si>
  <si>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</si>
  <si>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</si>
  <si>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</si>
  <si>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</si>
  <si>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</si>
  <si>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</si>
  <si>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</si>
  <si>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</si>
  <si>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</si>
  <si>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</si>
  <si>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</si>
  <si>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</si>
  <si>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</si>
  <si>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</si>
  <si>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</si>
  <si>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</si>
  <si>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</si>
  <si>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</si>
  <si>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</si>
  <si>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</si>
  <si>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</si>
  <si>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</si>
  <si>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</si>
  <si>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</si>
  <si>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</si>
  <si>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</si>
  <si>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</si>
  <si>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</si>
  <si>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</si>
  <si>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</si>
  <si>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</si>
  <si>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</si>
  <si>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</si>
  <si>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</si>
  <si>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</si>
  <si>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</si>
  <si>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</si>
  <si>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</si>
  <si>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</si>
  <si>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</si>
  <si>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</si>
  <si>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</si>
  <si>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</si>
  <si>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</si>
  <si>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</si>
  <si>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</si>
  <si>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</si>
  <si>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</si>
  <si>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</si>
  <si>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</si>
  <si>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</si>
  <si>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</si>
  <si>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</si>
  <si>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</si>
  <si>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</si>
  <si>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</si>
  <si>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</si>
  <si>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</si>
  <si>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</si>
  <si>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</si>
  <si>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</si>
  <si>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</si>
  <si>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</si>
  <si>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</si>
  <si>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</si>
  <si>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</si>
  <si>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</si>
  <si>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</si>
  <si>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</si>
  <si>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</si>
  <si>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</si>
  <si>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</si>
  <si>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</si>
  <si>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</si>
  <si>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</si>
  <si>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</si>
  <si>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</si>
  <si>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</si>
  <si>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</si>
  <si>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</si>
  <si>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</si>
  <si>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</si>
  <si>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</si>
  <si>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</si>
  <si>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</si>
  <si>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</si>
  <si>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</si>
  <si>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</si>
  <si>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</si>
  <si>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</si>
  <si>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</si>
  <si>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</si>
  <si>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</si>
  <si>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</si>
  <si>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</si>
  <si>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</si>
  <si>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</si>
  <si>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</si>
  <si>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</si>
  <si>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</si>
  <si>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</si>
  <si>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</si>
  <si>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</si>
  <si>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</si>
  <si>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</si>
  <si>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</si>
  <si>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</si>
  <si>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</si>
  <si>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</si>
  <si>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</si>
  <si>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</si>
  <si>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</si>
  <si>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</si>
  <si>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</si>
  <si>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</si>
  <si>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</si>
  <si>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</si>
  <si>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</si>
  <si>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</si>
  <si>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</si>
  <si>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</si>
  <si>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</si>
  <si>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</si>
  <si>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</si>
  <si>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</si>
  <si>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</si>
  <si>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</si>
  <si>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</si>
  <si>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</si>
  <si>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</si>
  <si>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</si>
  <si>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</si>
  <si>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</si>
  <si>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</si>
  <si>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</si>
  <si>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</si>
  <si>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</si>
  <si>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</si>
  <si>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</si>
  <si>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</si>
  <si>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</si>
  <si>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</si>
  <si>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</si>
  <si>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</si>
  <si>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</si>
  <si>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</si>
  <si>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</si>
  <si>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</si>
  <si>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</si>
  <si>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</si>
  <si>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</si>
  <si>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</si>
  <si>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</si>
  <si>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</si>
  <si>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</si>
  <si>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</si>
  <si>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</si>
  <si>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</si>
  <si>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</si>
  <si>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</si>
  <si>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</si>
  <si>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</si>
  <si>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</si>
  <si>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</si>
  <si>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</si>
  <si>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</si>
  <si>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</si>
  <si>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</si>
  <si>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</si>
  <si>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</si>
  <si>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</si>
  <si>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</si>
  <si>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</si>
  <si>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</si>
  <si>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</si>
  <si>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</si>
  <si>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</si>
  <si>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</si>
  <si>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</si>
  <si>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</si>
  <si>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</si>
  <si>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</si>
  <si>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</si>
  <si>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</si>
  <si>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</si>
  <si>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</si>
  <si>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</si>
  <si>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</si>
  <si>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</si>
  <si>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</si>
  <si>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</si>
  <si>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</si>
  <si>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</si>
  <si>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</si>
  <si>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</si>
  <si>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</si>
  <si>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</si>
  <si>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</si>
  <si>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</si>
  <si>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</si>
  <si>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</si>
  <si>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</si>
  <si>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</si>
  <si>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</si>
  <si>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</si>
  <si>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</si>
  <si>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</si>
  <si>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</si>
  <si>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</si>
  <si>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</si>
  <si>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</si>
  <si>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</si>
  <si>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</si>
  <si>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</si>
  <si>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</si>
  <si>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</si>
  <si>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</si>
  <si>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</si>
  <si>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</si>
  <si>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</si>
  <si>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</si>
  <si>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</si>
  <si>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</si>
  <si>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</si>
  <si>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</si>
  <si>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</si>
  <si>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</si>
  <si>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</si>
  <si>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</si>
  <si>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</si>
  <si>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</si>
  <si>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</si>
  <si>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</si>
  <si>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</si>
  <si>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</si>
  <si>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</si>
  <si>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</si>
  <si>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</si>
  <si>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</si>
  <si>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</si>
  <si>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</si>
  <si>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</si>
  <si>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</si>
  <si>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</si>
  <si>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</si>
  <si>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</si>
  <si>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</si>
  <si>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</si>
  <si>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</si>
  <si>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</si>
  <si>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</si>
  <si>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</si>
  <si>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</si>
  <si>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</si>
  <si>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</si>
  <si>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</si>
  <si>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</si>
  <si>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</si>
  <si>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</si>
  <si>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</si>
  <si>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</si>
  <si>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</si>
  <si>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</si>
  <si>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</si>
  <si>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</si>
  <si>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</si>
  <si>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</si>
  <si>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</si>
  <si>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</si>
  <si>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</si>
  <si>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</si>
  <si>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</si>
  <si>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</si>
  <si>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</si>
  <si>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</si>
  <si>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</si>
  <si>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</si>
  <si>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</si>
  <si>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</si>
  <si>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</si>
  <si>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</si>
  <si>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</si>
  <si>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</si>
  <si>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</si>
  <si>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</si>
  <si>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</si>
  <si>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</si>
  <si>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</si>
  <si>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</si>
  <si>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</si>
  <si>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</si>
  <si>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</si>
  <si>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</si>
  <si>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</si>
  <si>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</si>
  <si>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</si>
  <si>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</si>
  <si>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</si>
  <si>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</si>
  <si>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</si>
  <si>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</si>
  <si>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</si>
  <si>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</si>
  <si>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</si>
  <si>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</si>
  <si>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</si>
  <si>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</si>
  <si>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</si>
  <si>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</si>
  <si>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</si>
  <si>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</si>
  <si>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</si>
  <si>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</si>
  <si>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</si>
  <si>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</si>
  <si>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</si>
  <si>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</si>
  <si>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</si>
  <si>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</si>
  <si>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</si>
  <si>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</si>
  <si>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</si>
  <si>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</si>
  <si>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</si>
  <si>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</si>
  <si>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</si>
  <si>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</si>
  <si>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</si>
  <si>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</si>
  <si>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</si>
  <si>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</si>
  <si>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</si>
  <si>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</si>
  <si>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</si>
  <si>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</si>
  <si>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</si>
  <si>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</si>
  <si>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</si>
  <si>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</si>
  <si>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</si>
  <si>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</si>
  <si>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</si>
  <si>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</si>
  <si>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</si>
  <si>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</si>
  <si>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</si>
  <si>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</si>
  <si>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</si>
  <si>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</si>
  <si>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</si>
  <si>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</si>
  <si>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</si>
  <si>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</si>
  <si>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</si>
  <si>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</si>
  <si>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</si>
  <si>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</si>
  <si>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</si>
  <si>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</si>
  <si>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</si>
  <si>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</si>
  <si>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</si>
  <si>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</si>
  <si>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</si>
  <si>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</si>
  <si>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</si>
  <si>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</si>
  <si>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</si>
  <si>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</si>
  <si>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</si>
  <si>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</si>
  <si>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</si>
  <si>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</si>
  <si>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</si>
  <si>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</si>
  <si>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</si>
  <si>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</si>
  <si>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</si>
  <si>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</si>
  <si>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</si>
  <si>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</si>
  <si>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</si>
  <si>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</si>
  <si>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</si>
  <si>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</si>
  <si>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</si>
  <si>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</si>
  <si>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</si>
  <si>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</si>
  <si>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</si>
  <si>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</si>
  <si>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</si>
  <si>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</si>
  <si>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</si>
  <si>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</si>
  <si>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</si>
  <si>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</si>
  <si>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</si>
  <si>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</si>
  <si>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</si>
  <si>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</si>
  <si>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</si>
  <si>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</si>
  <si>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</si>
  <si>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</si>
  <si>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</si>
  <si>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</si>
  <si>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</si>
  <si>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</si>
  <si>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</si>
  <si>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</si>
  <si>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</si>
  <si>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</si>
  <si>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</si>
  <si>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</si>
  <si>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</si>
  <si>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</si>
  <si>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</si>
  <si>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</si>
  <si>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</si>
  <si>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</si>
  <si>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</si>
  <si>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</si>
  <si>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</si>
  <si>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</si>
  <si>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</si>
  <si>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</si>
  <si>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</si>
  <si>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</si>
  <si>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</si>
  <si>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</si>
  <si>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</si>
  <si>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</si>
  <si>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</si>
  <si>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</si>
  <si>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</si>
  <si>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</si>
  <si>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</si>
  <si>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</si>
  <si>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</si>
  <si>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</si>
  <si>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</si>
  <si>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</si>
  <si>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</si>
  <si>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</si>
  <si>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</si>
  <si>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</si>
  <si>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</si>
  <si>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</si>
  <si>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</si>
  <si>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</si>
  <si>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</si>
  <si>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</si>
  <si>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</si>
  <si>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</si>
  <si>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</si>
  <si>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</si>
  <si>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</si>
  <si>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</si>
  <si>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</si>
  <si>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</si>
  <si>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</si>
  <si>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</si>
  <si>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</si>
  <si>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</si>
  <si>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</si>
  <si>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</si>
  <si>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</si>
  <si>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</si>
  <si>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</si>
  <si>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</si>
  <si>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</si>
  <si>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</si>
  <si>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</si>
  <si>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</si>
  <si>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</si>
  <si>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</si>
  <si>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</si>
  <si>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</si>
  <si>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</si>
  <si>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</si>
  <si>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</si>
  <si>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</si>
  <si>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</si>
  <si>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</si>
  <si>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</si>
  <si>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</si>
  <si>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</si>
  <si>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</si>
  <si>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</si>
  <si>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</si>
  <si>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</si>
  <si>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</si>
  <si>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</si>
  <si>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</si>
  <si>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</si>
  <si>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</si>
  <si>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</si>
  <si>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</si>
  <si>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</si>
  <si>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</si>
  <si>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</si>
  <si>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</si>
  <si>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</si>
  <si>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</si>
  <si>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</si>
  <si>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</si>
  <si>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</si>
  <si>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</si>
  <si>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</si>
  <si>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</si>
  <si>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</si>
  <si>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</si>
  <si>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</si>
  <si>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</si>
  <si>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</si>
  <si>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</si>
  <si>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</si>
  <si>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</si>
  <si>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</si>
  <si>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</si>
  <si>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</si>
  <si>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</si>
  <si>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</si>
  <si>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</si>
  <si>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</si>
  <si>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</si>
  <si>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</si>
  <si>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</si>
  <si>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</si>
  <si>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</si>
  <si>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</si>
  <si>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</si>
  <si>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</si>
  <si>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</si>
  <si>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</si>
  <si>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</si>
  <si>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</si>
  <si>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</si>
  <si>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</si>
  <si>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</si>
  <si>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</si>
  <si>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</si>
  <si>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</si>
  <si>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</si>
  <si>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</si>
  <si>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</si>
  <si>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</si>
  <si>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</si>
  <si>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</si>
  <si>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</si>
  <si>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</si>
  <si>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</si>
  <si>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</si>
  <si>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</si>
  <si>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</si>
  <si>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</si>
  <si>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</si>
  <si>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</si>
  <si>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</si>
  <si>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</si>
  <si>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</si>
  <si>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</si>
  <si>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</si>
  <si>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</si>
  <si>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</si>
  <si>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</si>
  <si>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</si>
  <si>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</si>
  <si>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</si>
  <si>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</si>
  <si>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</si>
  <si>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</si>
  <si>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</si>
  <si>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</si>
  <si>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</si>
  <si>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</si>
  <si>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</si>
  <si>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</si>
  <si>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</si>
  <si>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</si>
  <si>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</si>
  <si>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</si>
  <si>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</si>
  <si>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</si>
  <si>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</si>
  <si>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</si>
  <si>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</si>
  <si>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</si>
  <si>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</si>
  <si>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</si>
  <si>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</si>
  <si>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</si>
  <si>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</si>
  <si>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</si>
  <si>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</si>
  <si>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</si>
  <si>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</si>
  <si>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</si>
  <si>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</si>
  <si>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</si>
  <si>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</si>
  <si>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</si>
  <si>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</si>
  <si>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</si>
  <si>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</si>
  <si>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</si>
  <si>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</si>
  <si>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</si>
  <si>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</si>
  <si>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</si>
  <si>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</si>
  <si>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</si>
  <si>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</si>
  <si>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</si>
  <si>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</si>
  <si>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</si>
  <si>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</si>
  <si>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</si>
  <si>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</si>
  <si>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</si>
  <si>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</si>
  <si>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</si>
  <si>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</si>
  <si>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</si>
  <si>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</si>
  <si>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</si>
  <si>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</si>
  <si>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</si>
  <si>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</si>
  <si>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</si>
  <si>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</si>
  <si>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</si>
  <si>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</si>
  <si>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</si>
  <si>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</si>
  <si>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</si>
  <si>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</si>
  <si>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</si>
  <si>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</si>
  <si>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</si>
  <si>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</si>
  <si>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</si>
  <si>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</si>
  <si>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</si>
  <si>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</si>
  <si>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</si>
  <si>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</si>
  <si>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</si>
  <si>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</si>
  <si>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</si>
  <si>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</si>
  <si>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</si>
  <si>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</si>
  <si>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</si>
  <si>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</si>
  <si>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</si>
  <si>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</si>
  <si>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</si>
  <si>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</si>
  <si>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</si>
  <si>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</si>
  <si>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</si>
  <si>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</si>
  <si>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</si>
  <si>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</si>
  <si>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</si>
  <si>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</si>
  <si>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</si>
  <si>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</si>
  <si>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</si>
  <si>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</si>
  <si>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</si>
  <si>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</si>
  <si>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</si>
  <si>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</si>
  <si>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</si>
  <si>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</si>
  <si>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</si>
  <si>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</si>
  <si>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</si>
  <si>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</si>
  <si>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</si>
  <si>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</si>
  <si>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</si>
  <si>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</si>
  <si>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</si>
  <si>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</si>
  <si>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</si>
  <si>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</si>
  <si>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</si>
  <si>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</si>
  <si>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</si>
  <si>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</si>
  <si>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</si>
  <si>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</si>
  <si>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</si>
  <si>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</si>
  <si>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</si>
  <si>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</si>
  <si>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</si>
  <si>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</si>
  <si>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</si>
  <si>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</si>
  <si>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</si>
  <si>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</si>
  <si>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</si>
  <si>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</si>
  <si>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</si>
  <si>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</si>
  <si>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</si>
  <si>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</si>
  <si>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</si>
  <si>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</si>
  <si>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</si>
  <si>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</si>
  <si>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</si>
  <si>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</si>
  <si>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</si>
  <si>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</si>
  <si>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</si>
  <si>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</si>
  <si>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</si>
  <si>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</si>
  <si>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</si>
  <si>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</si>
  <si>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</si>
  <si>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</si>
  <si>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</si>
  <si>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</si>
  <si>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</si>
  <si>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</si>
  <si>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</si>
  <si>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</si>
  <si>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</si>
  <si>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</si>
  <si>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</si>
  <si>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</si>
  <si>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</si>
  <si>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</si>
  <si>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</si>
  <si>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</si>
  <si>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</si>
  <si>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</si>
  <si>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</si>
  <si>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</si>
  <si>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</si>
  <si>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</si>
  <si>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</si>
  <si>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</si>
  <si>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</si>
  <si>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</si>
  <si>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</si>
  <si>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</si>
  <si>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</si>
  <si>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</si>
  <si>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</si>
  <si>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</si>
  <si>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</si>
  <si>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</si>
  <si>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</si>
  <si>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</si>
  <si>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</si>
  <si>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</si>
  <si>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</si>
  <si>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</si>
  <si>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</si>
  <si>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</si>
  <si>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</si>
  <si>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</si>
  <si>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</si>
  <si>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</si>
  <si>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</si>
  <si>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</si>
  <si>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</si>
  <si>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</si>
  <si>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</si>
  <si>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</si>
  <si>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</si>
  <si>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</si>
  <si>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</si>
  <si>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</si>
  <si>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</si>
  <si>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</si>
  <si>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</si>
  <si>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</si>
  <si>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</si>
  <si>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</si>
  <si>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</si>
  <si>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</si>
  <si>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</si>
  <si>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</si>
  <si>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</si>
  <si>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</si>
  <si>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</si>
  <si>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</si>
  <si>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</si>
  <si>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</si>
  <si>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</si>
  <si>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</si>
  <si>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</si>
  <si>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</si>
  <si>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</si>
  <si>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</si>
  <si>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</si>
  <si>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</si>
  <si>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</si>
  <si>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</si>
  <si>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</si>
  <si>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</si>
  <si>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</si>
  <si>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</si>
  <si>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</si>
  <si>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</si>
  <si>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</si>
  <si>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</si>
  <si>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</si>
  <si>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</si>
  <si>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</si>
  <si>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</si>
  <si>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</si>
  <si>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</si>
  <si>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</si>
  <si>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</si>
  <si>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</si>
  <si>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</si>
  <si>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</si>
  <si>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</si>
  <si>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</si>
  <si>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</si>
  <si>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</si>
  <si>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</si>
  <si>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</si>
  <si>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</si>
  <si>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</si>
  <si>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</si>
  <si>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</si>
  <si>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</si>
  <si>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</si>
  <si>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</si>
  <si>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</si>
  <si>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</si>
  <si>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</si>
  <si>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</si>
  <si>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</si>
  <si>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</si>
  <si>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</si>
  <si>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</si>
  <si>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</si>
  <si>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</si>
  <si>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</si>
  <si>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</si>
  <si>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</si>
  <si>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</si>
  <si>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</si>
  <si>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</si>
  <si>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</si>
  <si>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</si>
  <si>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</si>
  <si>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</si>
  <si>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</si>
  <si>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</si>
  <si>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</si>
  <si>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</si>
  <si>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</si>
  <si>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</si>
  <si>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</si>
  <si>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</si>
  <si>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</si>
  <si>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</si>
  <si>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</si>
  <si>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</si>
  <si>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</si>
  <si>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</si>
  <si>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</si>
  <si>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</si>
  <si>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</si>
  <si>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</si>
  <si>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</si>
  <si>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</si>
  <si>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</si>
  <si>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</si>
  <si>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</si>
  <si>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</si>
  <si>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</si>
  <si>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</si>
  <si>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</si>
  <si>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</si>
  <si>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</si>
  <si>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</si>
  <si>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</si>
  <si>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</si>
  <si>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</si>
  <si>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</si>
  <si>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</si>
  <si>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</si>
  <si>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</si>
  <si>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</si>
  <si>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</si>
  <si>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</si>
  <si>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</si>
  <si>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</si>
  <si>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</si>
  <si>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</si>
  <si>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</si>
  <si>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</si>
  <si>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</si>
  <si>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</si>
  <si>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</si>
  <si>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</si>
  <si>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</si>
  <si>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</si>
  <si>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</si>
  <si>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</si>
  <si>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</si>
  <si>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</si>
  <si>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</si>
  <si>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</si>
  <si>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</si>
  <si>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</si>
  <si>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</si>
  <si>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</si>
  <si>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</si>
  <si>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</si>
  <si>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</si>
  <si>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</si>
  <si>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</si>
  <si>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</si>
  <si>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</si>
  <si>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</si>
  <si>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</si>
  <si>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</si>
  <si>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</si>
  <si>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</si>
  <si>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</si>
  <si>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</si>
  <si>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</si>
  <si>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</si>
  <si>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</si>
  <si>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</si>
  <si>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</si>
  <si>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</si>
  <si>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</si>
  <si>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</si>
  <si>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</si>
  <si>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</si>
  <si>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</si>
  <si>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</si>
  <si>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</si>
  <si>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</si>
  <si>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</si>
  <si>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</si>
  <si>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</si>
  <si>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</si>
  <si>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</si>
  <si>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</si>
  <si>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</si>
  <si>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</si>
  <si>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</si>
  <si>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</si>
  <si>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</si>
  <si>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</si>
  <si>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</si>
  <si>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</si>
  <si>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</si>
  <si>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</si>
  <si>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</si>
  <si>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</si>
  <si>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</si>
  <si>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</si>
  <si>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</si>
  <si>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</si>
  <si>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</si>
  <si>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</si>
  <si>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</si>
  <si>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</si>
  <si>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</si>
  <si>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</si>
  <si>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</si>
  <si>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</si>
  <si>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</si>
  <si>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</si>
  <si>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</si>
  <si>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</si>
  <si>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</si>
  <si>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</si>
  <si>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</si>
  <si>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</si>
  <si>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</si>
  <si>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</si>
  <si>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</si>
  <si>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</si>
  <si>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</si>
  <si>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</si>
  <si>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</si>
  <si>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</si>
  <si>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</si>
  <si>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</si>
  <si>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</si>
  <si>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</si>
  <si>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</si>
  <si>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</si>
  <si>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</si>
  <si>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</si>
  <si>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</si>
  <si>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</si>
  <si>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</si>
  <si>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</si>
  <si>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</si>
  <si>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</si>
  <si>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</si>
  <si>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</si>
  <si>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</si>
  <si>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</si>
  <si>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</si>
  <si>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</si>
  <si>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</si>
  <si>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</si>
  <si>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</si>
  <si>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</si>
  <si>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</si>
  <si>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</si>
  <si>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</si>
  <si>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</si>
  <si>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</si>
  <si>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</si>
  <si>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</si>
  <si>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</si>
  <si>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</si>
  <si>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</si>
  <si>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</si>
  <si>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</si>
  <si>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</si>
  <si>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</si>
  <si>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</si>
  <si>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</si>
  <si>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</si>
  <si>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</si>
  <si>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</si>
  <si>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</si>
  <si>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</si>
  <si>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</si>
  <si>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</si>
  <si>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</si>
  <si>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</si>
  <si>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</si>
  <si>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</si>
  <si>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</si>
  <si>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</si>
  <si>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</si>
  <si>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</si>
  <si>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</si>
  <si>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</si>
  <si>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</si>
  <si>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</si>
  <si>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</si>
  <si>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</si>
  <si>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</si>
  <si>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</si>
  <si>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</si>
  <si>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</si>
  <si>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</si>
  <si>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</si>
  <si>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</si>
  <si>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</si>
  <si>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</si>
  <si>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</si>
  <si>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</si>
  <si>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</si>
  <si>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</si>
  <si>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</si>
  <si>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</si>
  <si>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</si>
  <si>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</si>
  <si>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</si>
  <si>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</si>
  <si>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</si>
  <si>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</si>
  <si>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</si>
  <si>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</si>
  <si>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</si>
  <si>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</si>
  <si>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</si>
  <si>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</si>
  <si>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</si>
  <si>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</si>
  <si>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</si>
  <si>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</si>
  <si>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</si>
  <si>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</si>
  <si>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</si>
  <si>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</si>
  <si>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</si>
  <si>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</si>
  <si>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</si>
  <si>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</si>
  <si>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</si>
  <si>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</si>
  <si>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</si>
  <si>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</si>
  <si>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</si>
  <si>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</si>
  <si>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</si>
  <si>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</si>
  <si>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</si>
  <si>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</si>
  <si>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</si>
  <si>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</si>
  <si>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</si>
  <si>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</si>
  <si>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</si>
  <si>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</si>
  <si>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</si>
  <si>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</si>
  <si>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</si>
  <si>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</si>
  <si>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</si>
  <si>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</si>
  <si>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</si>
  <si>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</si>
  <si>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</si>
  <si>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</si>
  <si>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</si>
  <si>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</si>
  <si>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</si>
  <si>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</si>
  <si>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</si>
  <si>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</si>
  <si>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</si>
  <si>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</si>
  <si>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</si>
  <si>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</si>
  <si>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</si>
  <si>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</si>
  <si>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</si>
  <si>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</si>
  <si>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</si>
  <si>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</si>
  <si>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</si>
  <si>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</si>
  <si>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</si>
  <si>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</si>
  <si>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</si>
  <si>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</si>
  <si>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</si>
  <si>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</si>
  <si>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</si>
  <si>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</si>
  <si>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</si>
  <si>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</si>
  <si>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</si>
  <si>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</si>
  <si>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</si>
  <si>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</si>
  <si>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</si>
  <si>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</si>
  <si>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</si>
  <si>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</si>
  <si>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</si>
  <si>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</si>
  <si>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</si>
  <si>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</si>
  <si>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</si>
  <si>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</si>
  <si>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</si>
  <si>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</si>
  <si>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</si>
  <si>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</si>
  <si>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</si>
  <si>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</si>
  <si>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</si>
  <si>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</si>
  <si>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</si>
  <si>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</si>
  <si>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</si>
  <si>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</si>
  <si>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</si>
  <si>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</si>
  <si>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</si>
  <si>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</si>
  <si>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</si>
  <si>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</si>
  <si>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</si>
  <si>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</si>
  <si>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</si>
  <si>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</si>
  <si>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</si>
  <si>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</si>
  <si>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</si>
  <si>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</si>
  <si>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</si>
  <si>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</si>
  <si>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</si>
  <si>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</si>
  <si>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</si>
  <si>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</si>
  <si>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</si>
  <si>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</si>
  <si>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</si>
  <si>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</si>
  <si>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</si>
  <si>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</si>
  <si>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</si>
  <si>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</si>
  <si>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</si>
  <si>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</si>
  <si>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</si>
  <si>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</si>
  <si>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</si>
  <si>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</si>
  <si>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</si>
  <si>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</si>
  <si>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</si>
  <si>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</si>
  <si>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</si>
  <si>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</si>
  <si>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</si>
  <si>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</si>
  <si>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</si>
  <si>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</si>
  <si>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</si>
  <si>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</si>
  <si>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</si>
  <si>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</si>
  <si>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</si>
  <si>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</si>
  <si>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</si>
  <si>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</si>
  <si>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</si>
  <si>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</si>
  <si>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</si>
  <si>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</si>
  <si>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</si>
  <si>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</si>
  <si>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</si>
  <si>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</si>
  <si>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</si>
  <si>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</si>
  <si>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</si>
  <si>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</si>
  <si>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</si>
  <si>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</si>
  <si>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</si>
  <si>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</si>
  <si>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</si>
  <si>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</si>
  <si>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</si>
  <si>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</si>
  <si>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</si>
  <si>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</si>
  <si>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</si>
  <si>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</si>
  <si>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</si>
  <si>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</si>
  <si>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</si>
  <si>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</si>
  <si>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</si>
  <si>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</si>
  <si>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</si>
  <si>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</si>
  <si>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</si>
  <si>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</si>
  <si>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</si>
  <si>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</si>
  <si>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</si>
  <si>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</si>
  <si>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</si>
  <si>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</si>
  <si>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</si>
  <si>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</si>
  <si>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</si>
  <si>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</si>
  <si>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</si>
  <si>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</si>
  <si>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</si>
  <si>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</si>
  <si>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</si>
  <si>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</si>
  <si>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</si>
  <si>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</si>
  <si>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</si>
  <si>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</si>
  <si>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</si>
  <si>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</si>
  <si>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</si>
  <si>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</si>
  <si>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</si>
  <si>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</si>
  <si>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</si>
  <si>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</si>
  <si>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</si>
  <si>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</si>
  <si>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</si>
  <si>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</si>
  <si>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</si>
  <si>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</si>
  <si>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</si>
  <si>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</si>
  <si>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</si>
  <si>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</si>
  <si>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</si>
  <si>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</si>
  <si>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</si>
  <si>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</si>
  <si>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</si>
  <si>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</si>
  <si>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</si>
  <si>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</si>
  <si>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</si>
  <si>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</si>
  <si>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</si>
  <si>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</si>
  <si>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</si>
  <si>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</si>
  <si>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</si>
  <si>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</si>
  <si>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</si>
  <si>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</si>
  <si>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</si>
  <si>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</si>
  <si>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</si>
  <si>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</si>
  <si>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</si>
  <si>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</si>
  <si>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</si>
  <si>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</si>
  <si>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</si>
  <si>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</si>
  <si>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</si>
  <si>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</si>
  <si>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</si>
  <si>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</si>
  <si>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</si>
  <si>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</si>
  <si>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</si>
  <si>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</si>
  <si>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</si>
  <si>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</si>
  <si>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</si>
  <si>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</si>
  <si>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</si>
  <si>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</si>
  <si>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</si>
  <si>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</si>
  <si>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</si>
  <si>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</si>
  <si>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</si>
  <si>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</si>
  <si>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</si>
  <si>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</si>
  <si>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</si>
  <si>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</si>
  <si>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</si>
  <si>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</si>
  <si>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</si>
  <si>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</si>
  <si>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</si>
  <si>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</si>
  <si>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</si>
  <si>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</si>
  <si>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</si>
  <si>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</si>
  <si>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</si>
  <si>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</si>
  <si>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</si>
  <si>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</si>
  <si>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</si>
  <si>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</si>
  <si>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</si>
  <si>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</si>
  <si>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</si>
  <si>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</si>
  <si>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</si>
  <si>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</si>
  <si>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</si>
  <si>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</si>
  <si>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</si>
  <si>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</si>
  <si>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</si>
  <si>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</si>
  <si>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</si>
  <si>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</si>
  <si>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</si>
  <si>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</si>
  <si>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</si>
  <si>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</si>
  <si>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</si>
  <si>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</si>
  <si>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</si>
  <si>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</si>
  <si>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</si>
  <si>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</si>
  <si>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</si>
  <si>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</si>
  <si>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</si>
  <si>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</si>
  <si>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</si>
  <si>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</si>
  <si>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</si>
  <si>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</si>
  <si>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</si>
  <si>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</si>
  <si>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</si>
  <si>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</si>
  <si>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</si>
  <si>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</si>
  <si>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</si>
  <si>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</si>
  <si>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</si>
  <si>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</si>
  <si>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</si>
  <si>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</si>
  <si>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</si>
  <si>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</si>
  <si>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</si>
  <si>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</si>
  <si>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</si>
  <si>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</si>
  <si>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</si>
  <si>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</si>
  <si>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</si>
  <si>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</si>
  <si>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</si>
  <si>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</si>
  <si>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</si>
  <si>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</si>
  <si>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</si>
  <si>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</si>
  <si>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</si>
  <si>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</si>
  <si>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</si>
  <si>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</si>
  <si>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</si>
  <si>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</si>
  <si>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</si>
  <si>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</si>
  <si>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</si>
  <si>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</si>
  <si>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</si>
  <si>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</si>
  <si>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</si>
  <si>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</si>
  <si>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</si>
  <si>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</si>
  <si>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</si>
  <si>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</si>
  <si>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</si>
  <si>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</si>
  <si>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</si>
  <si>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</si>
  <si>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</si>
  <si>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</si>
  <si>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</si>
  <si>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</si>
  <si>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</si>
  <si>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</si>
  <si>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</si>
  <si>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</si>
  <si>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</si>
  <si>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</si>
  <si>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</si>
  <si>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</si>
  <si>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</si>
  <si>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</si>
  <si>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</si>
  <si>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</si>
  <si>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</si>
  <si>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</si>
  <si>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</si>
  <si>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</si>
  <si>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</si>
  <si>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</si>
  <si>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</si>
  <si>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</si>
  <si>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</si>
  <si>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</si>
  <si>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</si>
  <si>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</si>
  <si>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</si>
  <si>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</si>
  <si>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</si>
  <si>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</si>
  <si>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</si>
  <si>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</si>
  <si>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</si>
  <si>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</si>
  <si>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</si>
  <si>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</si>
  <si>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</si>
  <si>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</si>
  <si>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</si>
  <si>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</si>
  <si>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</si>
  <si>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</si>
  <si>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</si>
  <si>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</si>
  <si>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</si>
  <si>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</si>
  <si>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</si>
  <si>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</si>
  <si>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</si>
  <si>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</si>
  <si>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</si>
  <si>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</si>
  <si>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</si>
  <si>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</si>
  <si>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</si>
  <si>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</si>
  <si>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</si>
  <si>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</si>
  <si>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</si>
  <si>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</si>
  <si>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</si>
  <si>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</si>
  <si>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</si>
  <si>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</si>
  <si>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</si>
  <si>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</si>
  <si>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</si>
  <si>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</si>
  <si>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</si>
  <si>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</si>
  <si>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</si>
  <si>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</si>
  <si>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</si>
  <si>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</si>
  <si>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</si>
  <si>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</si>
  <si>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</si>
  <si>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</si>
  <si>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</si>
  <si>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</si>
  <si>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</si>
  <si>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</si>
  <si>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</si>
  <si>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</si>
  <si>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</si>
  <si>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</si>
  <si>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</si>
  <si>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</si>
  <si>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</si>
  <si>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</si>
  <si>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</si>
  <si>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</si>
  <si>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</si>
  <si>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</si>
  <si>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</si>
  <si>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</si>
  <si>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</si>
  <si>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</si>
  <si>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</si>
  <si>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</si>
  <si>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</si>
  <si>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</si>
  <si>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</si>
  <si>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</si>
  <si>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</si>
  <si>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</si>
  <si>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</si>
  <si>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</si>
  <si>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</si>
  <si>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</si>
  <si>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</si>
  <si>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</si>
  <si>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</si>
  <si>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</si>
  <si>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</si>
  <si>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</si>
  <si>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</si>
  <si>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</si>
  <si>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</si>
  <si>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</si>
  <si>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</si>
  <si>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</si>
  <si>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</si>
  <si>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</si>
  <si>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</si>
  <si>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</si>
  <si>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</si>
  <si>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</si>
  <si>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</si>
  <si>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</si>
  <si>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</si>
  <si>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</si>
  <si>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</si>
  <si>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</si>
  <si>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</si>
  <si>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</si>
  <si>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</si>
  <si>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</si>
  <si>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</si>
  <si>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</si>
  <si>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</si>
  <si>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</si>
  <si>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</si>
  <si>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</si>
  <si>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</si>
  <si>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</si>
  <si>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</si>
  <si>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</si>
  <si>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</si>
  <si>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</si>
  <si>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</si>
  <si>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</si>
  <si>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</si>
  <si>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</si>
  <si>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</si>
  <si>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</si>
  <si>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</si>
  <si>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</si>
  <si>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</si>
  <si>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</si>
  <si>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</si>
  <si>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</si>
  <si>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</si>
  <si>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</si>
  <si>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</si>
  <si>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</si>
  <si>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</si>
  <si>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</si>
  <si>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</si>
  <si>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</si>
  <si>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</si>
  <si>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</si>
  <si>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</si>
  <si>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</si>
  <si>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</si>
  <si>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</si>
  <si>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</si>
  <si>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</si>
  <si>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</si>
  <si>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</si>
  <si>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</si>
  <si>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</si>
  <si>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</si>
  <si>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</si>
  <si>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</si>
  <si>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</si>
  <si>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</si>
  <si>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</si>
  <si>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</si>
  <si>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</si>
  <si>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</si>
  <si>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</si>
  <si>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</si>
  <si>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</si>
  <si>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</si>
  <si>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</si>
  <si>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</si>
  <si>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</si>
  <si>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</si>
  <si>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</si>
  <si>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</si>
  <si>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</si>
  <si>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</si>
  <si>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</si>
  <si>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</si>
  <si>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</si>
  <si>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</si>
  <si>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</si>
  <si>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</si>
  <si>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</si>
  <si>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</si>
  <si>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</si>
  <si>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</si>
  <si>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</si>
  <si>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</si>
  <si>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</si>
  <si>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</si>
  <si>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</si>
  <si>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</si>
  <si>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</si>
  <si>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</si>
  <si>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</si>
  <si>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</si>
  <si>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</si>
  <si>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</si>
  <si>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</si>
  <si>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</si>
  <si>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</si>
  <si>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</si>
  <si>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</si>
  <si>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</si>
  <si>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</si>
  <si>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</si>
  <si>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</si>
  <si>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</si>
  <si>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</si>
  <si>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</si>
  <si>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</si>
  <si>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</si>
  <si>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</si>
  <si>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</si>
  <si>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</si>
  <si>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</si>
  <si>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</si>
  <si>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</si>
  <si>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</si>
  <si>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</si>
  <si>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</si>
  <si>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</si>
  <si>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</si>
  <si>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</si>
  <si>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</si>
  <si>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</si>
  <si>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</si>
  <si>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</si>
  <si>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</si>
  <si>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</si>
  <si>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</si>
  <si>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</si>
  <si>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</si>
  <si>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</si>
  <si>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</si>
  <si>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</si>
  <si>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</si>
  <si>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</si>
  <si>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</si>
  <si>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</si>
  <si>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</si>
  <si>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</si>
  <si>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</si>
  <si>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</si>
  <si>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</si>
  <si>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</si>
  <si>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</si>
  <si>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</si>
  <si>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</si>
  <si>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</si>
  <si>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</si>
  <si>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</si>
  <si>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</si>
  <si>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</si>
  <si>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</si>
  <si>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</si>
  <si>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</si>
  <si>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</si>
  <si>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</si>
  <si>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</si>
  <si>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</si>
  <si>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</si>
  <si>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</si>
  <si>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</si>
  <si>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</si>
  <si>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</si>
  <si>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</si>
  <si>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</si>
  <si>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</si>
  <si>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</si>
  <si>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</si>
  <si>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</si>
  <si>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</si>
  <si>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</si>
  <si>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</si>
  <si>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</si>
  <si>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</si>
  <si>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</si>
  <si>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</si>
  <si>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</si>
  <si>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</si>
  <si>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</si>
  <si>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</si>
  <si>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</si>
  <si>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</si>
  <si>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</si>
  <si>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</si>
  <si>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</si>
  <si>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</si>
  <si>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</si>
  <si>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</si>
  <si>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</si>
  <si>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</si>
  <si>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</si>
  <si>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</si>
  <si>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</si>
  <si>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</si>
  <si>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</si>
  <si>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</si>
  <si>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</si>
  <si>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</si>
  <si>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</si>
  <si>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</si>
  <si>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</si>
  <si>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</si>
  <si>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</si>
  <si>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</si>
  <si>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</si>
  <si>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</si>
  <si>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</si>
  <si>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</si>
  <si>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</si>
  <si>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</si>
  <si>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</si>
  <si>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</si>
  <si>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</si>
  <si>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</si>
  <si>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</si>
  <si>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</si>
  <si>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</si>
  <si>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</si>
  <si>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</si>
  <si>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</si>
  <si>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</si>
  <si>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</si>
  <si>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</si>
  <si>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</si>
  <si>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</si>
  <si>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</si>
  <si>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</si>
  <si>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</si>
  <si>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</si>
  <si>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</si>
  <si>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</si>
  <si>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</si>
  <si>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</si>
  <si>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</si>
  <si>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</si>
  <si>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</si>
  <si>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</si>
  <si>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</si>
  <si>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</si>
  <si>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</si>
  <si>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</si>
  <si>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</si>
  <si>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</si>
  <si>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</si>
  <si>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</si>
  <si>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</si>
  <si>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</si>
  <si>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</si>
  <si>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</si>
  <si>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</si>
  <si>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</si>
  <si>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</si>
  <si>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</si>
  <si>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</si>
  <si>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</si>
  <si>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</si>
  <si>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</si>
  <si>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</si>
  <si>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</si>
  <si>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</si>
  <si>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</si>
  <si>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</si>
  <si>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</si>
  <si>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</si>
  <si>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</si>
  <si>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</si>
  <si>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</si>
  <si>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</si>
  <si>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</si>
  <si>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</si>
  <si>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</si>
  <si>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</si>
  <si>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</si>
  <si>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</si>
  <si>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</si>
  <si>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</si>
  <si>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</si>
  <si>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</si>
  <si>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</si>
  <si>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</si>
  <si>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</si>
  <si>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</si>
  <si>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</si>
  <si>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</si>
  <si>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</si>
  <si>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</si>
  <si>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</si>
  <si>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</si>
  <si>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</si>
  <si>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</si>
  <si>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</si>
  <si>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</si>
  <si>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</si>
  <si>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</si>
  <si>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</si>
  <si>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</si>
  <si>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</si>
  <si>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</si>
  <si>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</si>
  <si>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</si>
  <si>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</si>
  <si>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</si>
  <si>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</si>
  <si>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</si>
  <si>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</si>
  <si>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</si>
  <si>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</si>
  <si>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</si>
  <si>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</si>
  <si>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</si>
  <si>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</si>
  <si>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</si>
  <si>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</si>
  <si>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</si>
  <si>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</si>
  <si>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</si>
  <si>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</si>
  <si>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</si>
  <si>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</si>
  <si>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</si>
  <si>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</si>
  <si>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</si>
  <si>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</si>
  <si>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</si>
  <si>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</si>
  <si>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</si>
  <si>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</si>
  <si>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</si>
  <si>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</si>
  <si>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</si>
  <si>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</si>
  <si>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</si>
  <si>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</si>
  <si>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</si>
  <si>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</si>
  <si>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</si>
  <si>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</si>
  <si>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</si>
  <si>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</si>
  <si>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</si>
  <si>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</si>
  <si>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</si>
  <si>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</si>
  <si>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</si>
  <si>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</si>
  <si>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</si>
  <si>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</si>
  <si>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</si>
  <si>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</si>
  <si>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</si>
  <si>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</si>
  <si>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</si>
  <si>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</si>
  <si>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</si>
  <si>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</si>
  <si>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</si>
  <si>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</si>
  <si>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</si>
  <si>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</si>
  <si>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</si>
  <si>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</si>
  <si>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</si>
  <si>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</si>
  <si>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</si>
  <si>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</si>
  <si>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</si>
  <si>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</si>
  <si>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</si>
  <si>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</si>
  <si>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</si>
  <si>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</si>
  <si>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</si>
  <si>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</si>
  <si>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</si>
  <si>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</si>
  <si>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</si>
  <si>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</si>
  <si>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</si>
  <si>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</si>
  <si>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</si>
  <si>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</si>
  <si>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</si>
  <si>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</si>
  <si>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</si>
  <si>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</si>
  <si>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</si>
  <si>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</si>
  <si>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</si>
  <si>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</si>
  <si>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</si>
  <si>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</si>
  <si>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</si>
  <si>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</si>
  <si>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</si>
  <si>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</si>
  <si>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</si>
  <si>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</si>
  <si>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</si>
  <si>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</si>
  <si>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</si>
  <si>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</si>
  <si>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</si>
  <si>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</si>
  <si>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</si>
  <si>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</si>
  <si>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</si>
  <si>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</si>
  <si>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</si>
  <si>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</si>
  <si>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</si>
  <si>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</si>
  <si>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</si>
  <si>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</si>
  <si>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</si>
  <si>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</si>
  <si>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</si>
  <si>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</si>
  <si>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</si>
  <si>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</si>
  <si>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</si>
  <si>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</si>
  <si>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</si>
  <si>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</si>
  <si>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</si>
  <si>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</si>
  <si>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</si>
  <si>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</si>
  <si>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</si>
  <si>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</si>
  <si>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</si>
  <si>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</si>
  <si>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</si>
  <si>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</si>
  <si>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</si>
  <si>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</si>
  <si>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</si>
  <si>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</si>
  <si>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</si>
  <si>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</si>
  <si>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</si>
  <si>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</si>
  <si>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</si>
  <si>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</si>
  <si>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</si>
  <si>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</si>
  <si>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</si>
  <si>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</si>
  <si>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</si>
  <si>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</si>
  <si>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</si>
  <si>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</si>
  <si>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</si>
  <si>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</si>
  <si>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</si>
  <si>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</si>
  <si>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</si>
  <si>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</si>
  <si>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</si>
  <si>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</si>
  <si>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</si>
  <si>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</si>
  <si>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</si>
  <si>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</si>
  <si>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</si>
  <si>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</si>
  <si>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</si>
  <si>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</si>
  <si>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</si>
  <si>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</si>
  <si>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</si>
  <si>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</si>
  <si>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</si>
  <si>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</si>
  <si>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</si>
  <si>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</si>
  <si>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</si>
  <si>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</si>
  <si>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</si>
  <si>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</si>
  <si>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</si>
  <si>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</si>
  <si>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</si>
  <si>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</si>
  <si>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</si>
  <si>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</si>
  <si>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</si>
  <si>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</si>
  <si>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</si>
  <si>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</si>
  <si>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</si>
  <si>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</si>
  <si>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</si>
  <si>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</si>
  <si>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</si>
  <si>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</si>
  <si>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</si>
  <si>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</si>
  <si>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</si>
  <si>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</si>
  <si>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</si>
  <si>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</si>
  <si>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</si>
  <si>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</si>
  <si>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</si>
  <si>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</si>
  <si>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</si>
  <si>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</si>
  <si>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</si>
  <si>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</si>
  <si>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</si>
  <si>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</si>
  <si>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</si>
  <si>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</si>
  <si>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</si>
  <si>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</si>
  <si>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</si>
  <si>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</si>
  <si>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</si>
  <si>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</si>
  <si>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</si>
  <si>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</si>
  <si>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</si>
  <si>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</si>
  <si>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</si>
  <si>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</si>
  <si>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</si>
  <si>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</si>
  <si>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</si>
  <si>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</si>
  <si>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</si>
  <si>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</si>
  <si>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</si>
  <si>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</si>
  <si>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</si>
  <si>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</si>
  <si>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</si>
  <si>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</si>
  <si>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</si>
  <si>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</si>
  <si>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</si>
  <si>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</si>
  <si>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</si>
  <si>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</si>
  <si>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</si>
  <si>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</si>
  <si>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</si>
  <si>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</si>
  <si>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</si>
  <si>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</si>
  <si>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</si>
  <si>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</si>
  <si>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</si>
  <si>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</si>
  <si>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</si>
  <si>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</si>
  <si>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</si>
  <si>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</si>
  <si>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</si>
  <si>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</si>
  <si>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</si>
  <si>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</si>
  <si>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</si>
  <si>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</si>
  <si>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</si>
  <si>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</si>
  <si>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</si>
  <si>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</si>
  <si>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</si>
  <si>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</si>
  <si>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</si>
  <si>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</si>
  <si>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</si>
  <si>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</si>
  <si>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</si>
  <si>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</si>
  <si>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</si>
  <si>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</si>
  <si>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</si>
  <si>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</si>
  <si>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</si>
  <si>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</si>
  <si>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</si>
  <si>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</si>
  <si>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</si>
  <si>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</si>
  <si>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</si>
  <si>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</si>
  <si>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</si>
  <si>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</si>
  <si>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</si>
  <si>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</si>
  <si>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</si>
  <si>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</si>
  <si>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</si>
  <si>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</si>
  <si>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</si>
  <si>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</si>
  <si>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</si>
  <si>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</si>
  <si>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</si>
  <si>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</si>
  <si>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</si>
  <si>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</si>
  <si>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</si>
  <si>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</si>
  <si>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</si>
  <si>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</si>
  <si>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</si>
  <si>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</si>
  <si>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</si>
  <si>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</si>
  <si>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</si>
  <si>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</si>
  <si>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</si>
  <si>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</si>
  <si>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</si>
  <si>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</si>
  <si>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</si>
  <si>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</si>
  <si>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</si>
  <si>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</si>
  <si>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</si>
  <si>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</si>
  <si>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</si>
  <si>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</si>
  <si>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</si>
  <si>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</si>
  <si>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</si>
  <si>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</si>
  <si>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</si>
  <si>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</si>
  <si>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</si>
  <si>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</si>
  <si>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</si>
  <si>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</si>
  <si>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</si>
  <si>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</si>
  <si>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</si>
  <si>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</si>
  <si>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</si>
  <si>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</si>
  <si>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</si>
  <si>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</si>
  <si>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</si>
  <si>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</si>
  <si>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</si>
  <si>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</si>
  <si>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</si>
  <si>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</si>
  <si>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</si>
  <si>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</si>
  <si>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</si>
  <si>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</si>
  <si>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</si>
  <si>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</si>
  <si>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</si>
  <si>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</si>
  <si>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</si>
  <si>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</si>
  <si>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</si>
  <si>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</si>
  <si>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</si>
  <si>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</si>
  <si>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</si>
  <si>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</si>
  <si>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</si>
  <si>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</si>
  <si>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</si>
  <si>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</si>
  <si>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</si>
  <si>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</si>
  <si>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</si>
  <si>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</si>
  <si>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</si>
  <si>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</si>
  <si>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</si>
  <si>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</si>
  <si>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</si>
  <si>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</si>
  <si>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</si>
  <si>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</si>
  <si>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</si>
  <si>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</si>
  <si>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</si>
  <si>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</si>
  <si>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</si>
  <si>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</si>
  <si>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</si>
  <si>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</si>
  <si>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</si>
  <si>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</si>
  <si>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</si>
  <si>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</si>
  <si>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</si>
  <si>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</si>
  <si>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</si>
  <si>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</si>
  <si>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</si>
  <si>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</si>
  <si>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</si>
  <si>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</si>
  <si>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</si>
  <si>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</si>
  <si>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</si>
  <si>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</si>
  <si>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</si>
  <si>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</si>
  <si>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</si>
  <si>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</si>
  <si>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</si>
  <si>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</si>
  <si>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</si>
  <si>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</si>
  <si>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</si>
  <si>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</si>
  <si>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</si>
  <si>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</si>
  <si>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</si>
  <si>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</si>
  <si>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</si>
  <si>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</si>
  <si>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</si>
  <si>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</si>
  <si>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</si>
  <si>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</si>
  <si>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</si>
  <si>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</si>
  <si>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</si>
  <si>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</si>
  <si>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</si>
  <si>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</si>
  <si>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</si>
  <si>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</si>
  <si>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</si>
  <si>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</si>
  <si>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</si>
  <si>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</si>
  <si>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</si>
  <si>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</si>
  <si>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</si>
  <si>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</si>
  <si>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</si>
  <si>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</si>
  <si>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</si>
  <si>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</si>
  <si>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</si>
  <si>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</si>
  <si>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</si>
  <si>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</si>
  <si>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</si>
  <si>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</si>
  <si>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</si>
  <si>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</si>
  <si>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</si>
  <si>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</si>
  <si>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</si>
  <si>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</si>
  <si>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</si>
  <si>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</si>
  <si>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</si>
  <si>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</si>
  <si>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</si>
  <si>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</si>
  <si>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</si>
  <si>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</si>
  <si>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</si>
  <si>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</si>
  <si>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</si>
  <si>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</si>
  <si>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</si>
  <si>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</si>
  <si>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</si>
  <si>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</si>
  <si>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</si>
  <si>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</si>
  <si>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</si>
  <si>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</si>
  <si>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</si>
  <si>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</si>
  <si>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</si>
  <si>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</si>
  <si>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</si>
  <si>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</si>
  <si>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</si>
  <si>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</si>
  <si>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</si>
  <si>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</si>
  <si>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</si>
  <si>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</si>
  <si>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</si>
  <si>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</si>
  <si>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</si>
  <si>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</si>
  <si>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</si>
  <si>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</si>
  <si>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</si>
  <si>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</si>
  <si>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</si>
  <si>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</si>
  <si>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</si>
  <si>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</si>
  <si>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</si>
  <si>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</si>
  <si>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</si>
  <si>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</si>
  <si>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</si>
  <si>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</si>
  <si>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</si>
  <si>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</si>
  <si>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</si>
  <si>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</si>
  <si>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</si>
  <si>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</si>
  <si>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</si>
  <si>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</si>
  <si>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</si>
  <si>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</si>
  <si>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</si>
  <si>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</si>
  <si>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</si>
  <si>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</si>
  <si>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</si>
  <si>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</si>
  <si>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</si>
  <si>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</si>
  <si>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</si>
  <si>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</si>
  <si>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</si>
  <si>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</si>
  <si>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</si>
  <si>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</si>
  <si>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</si>
  <si>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</si>
  <si>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</si>
  <si>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</si>
  <si>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</si>
  <si>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</si>
  <si>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</si>
  <si>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</si>
  <si>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</si>
  <si>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</si>
  <si>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</si>
  <si>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</si>
  <si>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</si>
  <si>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</si>
  <si>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</si>
  <si>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</si>
  <si>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</si>
  <si>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</si>
  <si>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</si>
  <si>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</si>
  <si>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</si>
  <si>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</si>
  <si>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</si>
  <si>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</si>
  <si>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</si>
  <si>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</si>
  <si>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</si>
  <si>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</si>
  <si>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</si>
  <si>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</si>
  <si>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</si>
  <si>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</si>
  <si>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</si>
  <si>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</si>
  <si>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</si>
  <si>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</si>
  <si>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</si>
  <si>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</si>
  <si>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</si>
  <si>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</si>
  <si>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</si>
  <si>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</si>
  <si>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</si>
  <si>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</si>
  <si>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</si>
  <si>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</si>
  <si>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</si>
  <si>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</si>
  <si>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</si>
  <si>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</si>
  <si>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</si>
  <si>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</si>
  <si>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</si>
  <si>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</si>
  <si>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</si>
  <si>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</si>
  <si>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</si>
  <si>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</si>
  <si>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</si>
  <si>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</si>
  <si>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</si>
  <si>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</si>
  <si>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</si>
  <si>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</si>
  <si>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</si>
  <si>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</si>
  <si>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</si>
  <si>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</si>
  <si>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</si>
  <si>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</si>
  <si>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</si>
  <si>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</si>
  <si>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</si>
  <si>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</si>
  <si>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</si>
  <si>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</si>
  <si>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</si>
  <si>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</si>
  <si>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</si>
  <si>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</si>
  <si>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</si>
  <si>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</si>
  <si>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</si>
  <si>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</si>
  <si>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</si>
  <si>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</si>
  <si>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</si>
  <si>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</si>
  <si>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</si>
  <si>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</si>
  <si>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</si>
  <si>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</si>
  <si>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</si>
  <si>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</si>
  <si>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</si>
  <si>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</si>
  <si>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</si>
  <si>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</si>
  <si>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</si>
  <si>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</si>
  <si>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</si>
  <si>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</si>
  <si>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</si>
  <si>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</si>
  <si>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</si>
  <si>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</si>
  <si>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</si>
  <si>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</si>
  <si>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</si>
  <si>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</si>
  <si>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</si>
  <si>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</si>
  <si>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</si>
  <si>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</si>
  <si>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</si>
  <si>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</si>
  <si>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</si>
  <si>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</si>
  <si>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</si>
  <si>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</si>
  <si>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</si>
  <si>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</si>
  <si>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</si>
  <si>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</si>
  <si>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</si>
  <si>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</si>
  <si>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</si>
  <si>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</si>
  <si>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</si>
  <si>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</si>
  <si>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</si>
  <si>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</si>
  <si>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</si>
  <si>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</si>
  <si>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</si>
  <si>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</si>
  <si>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</si>
  <si>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</si>
  <si>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</si>
  <si>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</si>
  <si>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</si>
  <si>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</si>
  <si>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</si>
  <si>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</si>
  <si>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</si>
  <si>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</si>
  <si>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</si>
  <si>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</si>
  <si>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</si>
  <si>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</si>
  <si>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</si>
  <si>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</si>
  <si>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</si>
  <si>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</si>
  <si>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</si>
  <si>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</si>
  <si>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</si>
  <si>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</si>
  <si>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</si>
  <si>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</si>
  <si>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</si>
  <si>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</si>
  <si>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</si>
  <si>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</si>
  <si>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</si>
  <si>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</si>
  <si>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</si>
  <si>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</si>
  <si>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</si>
  <si>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</si>
  <si>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</si>
  <si>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</si>
  <si>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</si>
  <si>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</si>
  <si>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</si>
  <si>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</si>
  <si>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</si>
  <si>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</si>
  <si>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</si>
  <si>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</si>
  <si>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</si>
  <si>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</si>
  <si>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</si>
  <si>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</si>
  <si>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</si>
  <si>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</si>
  <si>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</si>
  <si>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</si>
  <si>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</si>
  <si>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</si>
  <si>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</si>
  <si>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</si>
  <si>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</si>
  <si>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</si>
  <si>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</si>
  <si>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</si>
  <si>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</si>
  <si>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</si>
  <si>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</si>
  <si>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</si>
  <si>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</si>
  <si>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</si>
  <si>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</si>
  <si>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</si>
  <si>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</si>
  <si>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</si>
  <si>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</si>
  <si>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</si>
  <si>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</si>
  <si>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</si>
  <si>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</si>
  <si>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</si>
  <si>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</si>
  <si>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</si>
  <si>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</si>
  <si>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</si>
  <si>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</si>
  <si>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</si>
  <si>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</si>
  <si>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</si>
  <si>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</si>
  <si>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</si>
  <si>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</si>
  <si>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</si>
  <si>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</si>
  <si>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</si>
  <si>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</si>
  <si>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</si>
  <si>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</si>
  <si>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</si>
  <si>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</si>
  <si>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</si>
  <si>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</si>
  <si>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</si>
  <si>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</si>
  <si>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</si>
  <si>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</si>
  <si>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</si>
  <si>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</si>
  <si>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</si>
  <si>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</si>
  <si>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</si>
  <si>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</si>
  <si>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</si>
  <si>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</si>
  <si>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</si>
  <si>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</si>
  <si>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</si>
  <si>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</si>
  <si>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</si>
  <si>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</si>
  <si>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</si>
  <si>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</si>
  <si>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</si>
  <si>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</si>
  <si>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</si>
  <si>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</si>
  <si>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</si>
  <si>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</si>
  <si>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</si>
  <si>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</si>
  <si>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</si>
  <si>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</si>
  <si>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</si>
  <si>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</si>
  <si>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</si>
  <si>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</si>
  <si>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</si>
  <si>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</si>
  <si>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</si>
  <si>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</si>
  <si>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</si>
  <si>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</si>
  <si>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</si>
  <si>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</si>
  <si>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</si>
  <si>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</si>
  <si>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</si>
  <si>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</si>
  <si>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</si>
  <si>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</si>
  <si>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</si>
  <si>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</si>
  <si>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</si>
  <si>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</si>
  <si>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</si>
  <si>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</si>
  <si>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</si>
  <si>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</si>
  <si>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</si>
  <si>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</si>
  <si>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</si>
  <si>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</si>
  <si>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</si>
  <si>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</si>
  <si>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</si>
  <si>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</si>
  <si>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</si>
  <si>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</si>
  <si>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</si>
  <si>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</si>
  <si>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</si>
  <si>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</si>
  <si>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</si>
  <si>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</si>
  <si>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</si>
  <si>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</si>
  <si>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</si>
  <si>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</si>
  <si>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</si>
  <si>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</si>
  <si>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</si>
  <si>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</si>
  <si>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</si>
  <si>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</si>
  <si>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</si>
  <si>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</si>
  <si>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</si>
  <si>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</si>
  <si>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</si>
  <si>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</si>
  <si>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</si>
  <si>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</si>
  <si>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</si>
  <si>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</si>
  <si>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</si>
  <si>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</si>
  <si>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</si>
  <si>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</si>
  <si>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</si>
  <si>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</si>
  <si>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</si>
  <si>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</si>
  <si>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</si>
  <si>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</si>
  <si>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</si>
  <si>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</si>
  <si>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</si>
  <si>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</si>
  <si>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</si>
  <si>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</si>
  <si>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</si>
  <si>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</si>
  <si>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</si>
  <si>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</si>
  <si>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</si>
  <si>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</si>
  <si>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</si>
  <si>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</si>
  <si>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</si>
  <si>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</si>
  <si>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</si>
  <si>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</si>
  <si>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</si>
  <si>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</si>
  <si>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</si>
  <si>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</si>
  <si>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</si>
  <si>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</si>
  <si>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</si>
  <si>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</si>
  <si>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</si>
  <si>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</si>
  <si>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</si>
  <si>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</si>
  <si>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</si>
  <si>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</si>
  <si>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</si>
  <si>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</si>
  <si>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</si>
  <si>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</si>
  <si>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</si>
  <si>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</si>
  <si>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</si>
  <si>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</si>
  <si>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</si>
  <si>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</si>
  <si>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</si>
  <si>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</si>
  <si>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</si>
  <si>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</si>
  <si>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</si>
  <si>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</si>
  <si>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</si>
  <si>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</si>
  <si>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</si>
  <si>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</si>
  <si>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</si>
  <si>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</si>
  <si>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</si>
  <si>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</si>
  <si>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</si>
  <si>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</si>
  <si>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</si>
  <si>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</si>
  <si>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</si>
  <si>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</si>
  <si>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</si>
  <si>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</si>
  <si>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</si>
  <si>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</si>
  <si>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</si>
  <si>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</si>
  <si>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</si>
  <si>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</si>
  <si>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</si>
  <si>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</si>
  <si>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</si>
  <si>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</si>
  <si>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</si>
  <si>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</si>
  <si>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</si>
  <si>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</si>
  <si>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</si>
  <si>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</si>
  <si>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</si>
  <si>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</si>
  <si>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</si>
  <si>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</si>
  <si>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</si>
  <si>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</si>
  <si>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</si>
  <si>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</si>
  <si>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</si>
  <si>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</si>
  <si>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</si>
  <si>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</si>
  <si>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</si>
  <si>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</si>
  <si>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</si>
  <si>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</si>
  <si>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</si>
  <si>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</si>
  <si>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</si>
  <si>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</si>
  <si>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</si>
  <si>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</si>
  <si>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</si>
  <si>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</si>
  <si>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</si>
  <si>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</si>
  <si>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</si>
  <si>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</si>
  <si>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</si>
  <si>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</si>
  <si>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</si>
  <si>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</si>
  <si>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</si>
  <si>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</si>
  <si>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</si>
  <si>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</si>
  <si>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</si>
  <si>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</si>
  <si>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</si>
  <si>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</si>
  <si>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</si>
  <si>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</si>
  <si>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</si>
  <si>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</si>
  <si>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</si>
  <si>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</si>
  <si>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</si>
  <si>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</si>
  <si>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</si>
  <si>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</si>
  <si>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</si>
  <si>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</si>
  <si>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</si>
  <si>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</si>
  <si>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</si>
  <si>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</si>
  <si>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</si>
  <si>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</si>
  <si>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</si>
  <si>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</si>
  <si>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</si>
  <si>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</si>
  <si>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</si>
  <si>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</si>
  <si>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</si>
  <si>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</si>
  <si>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</si>
  <si>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</si>
  <si>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</si>
  <si>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</si>
  <si>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</si>
  <si>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</si>
  <si>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</si>
  <si>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</si>
  <si>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</si>
  <si>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</si>
  <si>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</si>
  <si>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</si>
  <si>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</si>
  <si>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</si>
  <si>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</si>
  <si>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</si>
  <si>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</si>
  <si>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</si>
  <si>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</si>
  <si>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</si>
  <si>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</si>
  <si>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</si>
  <si>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</si>
  <si>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</si>
  <si>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</si>
  <si>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</si>
  <si>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</si>
  <si>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</si>
  <si>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</si>
  <si>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</si>
  <si>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</si>
  <si>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</si>
  <si>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</si>
  <si>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</si>
  <si>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</si>
  <si>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</si>
  <si>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</si>
  <si>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</si>
  <si>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</si>
  <si>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</si>
  <si>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</si>
  <si>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</si>
  <si>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</si>
  <si>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</si>
  <si>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</si>
  <si>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</si>
  <si>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</si>
  <si>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</si>
  <si>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</si>
  <si>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</si>
  <si>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</si>
  <si>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</si>
  <si>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</si>
  <si>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</si>
  <si>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</si>
  <si>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</si>
  <si>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</si>
  <si>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</si>
  <si>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</si>
  <si>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</si>
  <si>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</si>
  <si>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</si>
  <si>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</si>
  <si>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</si>
  <si>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</si>
  <si>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</si>
  <si>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</si>
  <si>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</si>
  <si>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</si>
  <si>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</si>
  <si>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</si>
  <si>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</si>
  <si>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</si>
  <si>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</si>
  <si>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</si>
  <si>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</si>
  <si>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</si>
  <si>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</si>
  <si>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</si>
  <si>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</si>
  <si>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</si>
  <si>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</si>
  <si>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</si>
  <si>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</si>
  <si>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</si>
  <si>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</si>
  <si>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</si>
  <si>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</si>
  <si>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</si>
  <si>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</si>
  <si>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</si>
  <si>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</si>
  <si>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</si>
  <si>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</si>
  <si>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</si>
  <si>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</si>
  <si>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</si>
  <si>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</si>
  <si>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</si>
  <si>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</si>
  <si>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</si>
  <si>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</si>
  <si>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</si>
  <si>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</si>
  <si>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</si>
  <si>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</si>
  <si>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</si>
  <si>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</si>
  <si>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</si>
  <si>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</si>
  <si>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</si>
  <si>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</si>
  <si>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</si>
  <si>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</si>
  <si>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</si>
  <si>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</si>
  <si>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</si>
  <si>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</si>
  <si>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</si>
  <si>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</si>
  <si>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</si>
  <si>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</si>
  <si>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</si>
  <si>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</si>
  <si>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</si>
  <si>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</si>
  <si>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</si>
  <si>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</si>
  <si>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</si>
  <si>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</si>
  <si>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</si>
  <si>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</si>
  <si>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</si>
  <si>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</si>
  <si>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</si>
  <si>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</si>
  <si>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</si>
  <si>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</si>
  <si>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</si>
  <si>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</si>
  <si>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</si>
  <si>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</si>
  <si>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</si>
  <si>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</si>
  <si>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</si>
  <si>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</si>
  <si>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</si>
  <si>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</si>
  <si>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</si>
  <si>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</si>
  <si>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</si>
  <si>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</si>
  <si>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</si>
  <si>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</si>
  <si>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</si>
  <si>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</si>
  <si>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</si>
  <si>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</si>
  <si>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</si>
  <si>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</si>
  <si>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</si>
  <si>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</si>
  <si>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</si>
  <si>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</si>
  <si>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</si>
  <si>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</si>
  <si>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</si>
  <si>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</si>
  <si>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</si>
  <si>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</si>
  <si>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</si>
  <si>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</si>
  <si>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</si>
  <si>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</si>
  <si>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</si>
  <si>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</si>
  <si>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</si>
  <si>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</si>
  <si>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</si>
  <si>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</si>
  <si>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</si>
  <si>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</si>
  <si>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</si>
  <si>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</si>
  <si>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</si>
  <si>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</si>
  <si>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</si>
  <si>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</si>
  <si>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</si>
  <si>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</si>
  <si>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</si>
  <si>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</si>
  <si>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</si>
  <si>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</si>
  <si>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</si>
  <si>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</si>
  <si>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</si>
  <si>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</si>
  <si>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</si>
  <si>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</si>
  <si>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</si>
  <si>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</si>
  <si>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</si>
  <si>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</si>
  <si>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</si>
  <si>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</si>
  <si>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</si>
  <si>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</si>
  <si>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</si>
  <si>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</si>
  <si>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</si>
  <si>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</si>
  <si>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</si>
  <si>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</si>
  <si>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</si>
  <si>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</si>
  <si>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</si>
  <si>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</si>
  <si>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</si>
  <si>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</si>
  <si>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</si>
  <si>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</si>
  <si>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</si>
  <si>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</si>
  <si>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</si>
  <si>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</si>
  <si>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</si>
  <si>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</si>
  <si>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</si>
  <si>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</si>
  <si>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</si>
  <si>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</si>
  <si>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</si>
  <si>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</si>
  <si>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</si>
  <si>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</si>
  <si>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</si>
  <si>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</si>
  <si>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</si>
  <si>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</si>
  <si>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</si>
  <si>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</si>
  <si>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</si>
  <si>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</si>
  <si>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</si>
  <si>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</si>
  <si>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</si>
  <si>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</si>
  <si>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</si>
  <si>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</si>
  <si>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</si>
  <si>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</si>
  <si>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</si>
  <si>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</si>
  <si>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</si>
  <si>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</si>
  <si>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</si>
  <si>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</si>
  <si>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</si>
  <si>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</si>
  <si>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</si>
  <si>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</si>
  <si>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</si>
  <si>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</si>
  <si>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</si>
  <si>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</si>
  <si>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</si>
  <si>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</si>
  <si>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</si>
  <si>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</si>
  <si>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</si>
  <si>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</si>
  <si>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</si>
  <si>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</si>
  <si>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</si>
  <si>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</si>
  <si>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</si>
  <si>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</si>
  <si>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</si>
  <si>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</si>
  <si>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</si>
  <si>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</si>
  <si>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</si>
  <si>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</si>
  <si>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</si>
  <si>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</si>
  <si>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</si>
  <si>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</si>
  <si>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</si>
  <si>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</si>
  <si>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</si>
  <si>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</si>
  <si>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</si>
  <si>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</si>
  <si>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</si>
  <si>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</si>
  <si>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</si>
  <si>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</si>
  <si>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</si>
  <si>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</si>
  <si>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</si>
  <si>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</si>
  <si>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</si>
  <si>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</si>
  <si>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</si>
  <si>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</si>
  <si>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</si>
  <si>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</si>
  <si>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</si>
  <si>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</si>
  <si>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</si>
  <si>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</si>
  <si>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</si>
  <si>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</si>
  <si>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</si>
  <si>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</si>
  <si>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</si>
  <si>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</si>
  <si>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</si>
  <si>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</si>
  <si>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</si>
  <si>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</si>
  <si>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</si>
  <si>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</si>
  <si>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</si>
  <si>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</si>
  <si>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</si>
  <si>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</si>
  <si>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</si>
  <si>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</si>
  <si>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</si>
  <si>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</si>
  <si>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</si>
  <si>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</si>
  <si>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</si>
  <si>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</si>
  <si>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</si>
  <si>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</si>
  <si>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</si>
  <si>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</si>
  <si>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</si>
  <si>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</si>
  <si>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</si>
  <si>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</si>
  <si>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</si>
  <si>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</si>
  <si>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</si>
  <si>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</si>
  <si>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</si>
  <si>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</si>
  <si>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</si>
  <si>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</si>
  <si>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</si>
  <si>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</si>
  <si>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</si>
  <si>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</si>
  <si>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</si>
  <si>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</si>
  <si>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</si>
  <si>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</si>
  <si>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</si>
  <si>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</si>
  <si>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</si>
  <si>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</si>
  <si>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</si>
  <si>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</si>
  <si>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</si>
  <si>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</si>
  <si>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</si>
  <si>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</si>
  <si>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</si>
  <si>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</si>
  <si>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</si>
  <si>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</si>
  <si>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</si>
  <si>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</si>
  <si>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</si>
  <si>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</si>
  <si>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</si>
  <si>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</si>
  <si>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</si>
  <si>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</si>
  <si>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</si>
  <si>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</si>
  <si>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</si>
  <si>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</si>
  <si>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</si>
  <si>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</si>
  <si>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</si>
  <si>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</si>
  <si>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</si>
  <si>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</si>
  <si>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</si>
  <si>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</si>
  <si>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</si>
  <si>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</si>
  <si>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</si>
  <si>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</si>
  <si>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</si>
  <si>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</si>
  <si>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</si>
  <si>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</si>
  <si>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</si>
  <si>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</si>
  <si>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</si>
  <si>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</si>
  <si>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</si>
  <si>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</si>
  <si>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</si>
  <si>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</si>
  <si>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</si>
  <si>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</si>
  <si>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</si>
  <si>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</si>
  <si>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</si>
  <si>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</si>
  <si>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</si>
  <si>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</si>
  <si>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</si>
  <si>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</si>
  <si>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</si>
  <si>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</si>
  <si>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</si>
  <si>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</si>
  <si>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</si>
  <si>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</si>
  <si>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</si>
  <si>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</si>
  <si>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</si>
  <si>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</si>
  <si>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</si>
  <si>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</si>
  <si>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</si>
  <si>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</si>
  <si>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</si>
  <si>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</si>
  <si>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</si>
  <si>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</si>
  <si>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</si>
  <si>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</si>
  <si>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</si>
  <si>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</si>
  <si>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</si>
  <si>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</si>
  <si>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</si>
  <si>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</si>
  <si>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</si>
  <si>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</si>
  <si>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</si>
  <si>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</si>
  <si>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</si>
  <si>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</si>
  <si>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</si>
  <si>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</si>
  <si>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</si>
  <si>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</si>
  <si>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</si>
  <si>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</si>
  <si>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</si>
  <si>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</si>
  <si>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</si>
  <si>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</si>
  <si>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</si>
  <si>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</si>
  <si>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</si>
  <si>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</si>
  <si>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</si>
  <si>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</si>
  <si>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</si>
  <si>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</si>
  <si>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</si>
  <si>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</si>
  <si>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</si>
  <si>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</si>
  <si>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</si>
  <si>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</si>
  <si>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</si>
  <si>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</si>
  <si>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</si>
  <si>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</si>
  <si>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</si>
  <si>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</si>
  <si>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</si>
  <si>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</si>
  <si>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</si>
  <si>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</si>
  <si>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</si>
  <si>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</si>
  <si>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</si>
  <si>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</si>
  <si>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</si>
  <si>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</si>
  <si>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</si>
  <si>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</si>
  <si>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</si>
  <si>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</si>
  <si>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</si>
  <si>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</si>
  <si>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</si>
  <si>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</si>
  <si>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</si>
  <si>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</si>
  <si>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</si>
  <si>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</si>
  <si>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</si>
  <si>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</si>
  <si>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</si>
  <si>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</si>
  <si>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</si>
  <si>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</si>
  <si>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</si>
  <si>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</si>
  <si>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</si>
  <si>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</si>
  <si>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</si>
  <si>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</si>
  <si>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</si>
  <si>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</si>
  <si>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</si>
  <si>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</si>
  <si>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</si>
  <si>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</si>
  <si>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</si>
  <si>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</si>
  <si>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</si>
  <si>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</si>
  <si>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</si>
  <si>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</si>
  <si>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</si>
  <si>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</si>
  <si>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</si>
  <si>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</si>
  <si>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</si>
  <si>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</si>
  <si>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</si>
  <si>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</si>
  <si>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</si>
  <si>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</si>
  <si>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</si>
  <si>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</si>
  <si>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</si>
  <si>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</si>
  <si>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</si>
  <si>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</si>
  <si>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</si>
  <si>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</si>
  <si>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</si>
  <si>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</si>
  <si>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</si>
  <si>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</si>
  <si>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</si>
  <si>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</si>
  <si>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</si>
  <si>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</si>
  <si>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</si>
  <si>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</si>
  <si>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</si>
  <si>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</si>
  <si>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</si>
  <si>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</si>
  <si>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</si>
  <si>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</si>
  <si>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</si>
  <si>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</si>
  <si>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</si>
  <si>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</si>
  <si>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</si>
  <si>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</si>
  <si>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</si>
  <si>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</si>
  <si>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</si>
  <si>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</si>
  <si>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</si>
  <si>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</si>
  <si>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</si>
  <si>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</si>
  <si>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</si>
  <si>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</si>
  <si>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</si>
  <si>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</si>
  <si>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</si>
  <si>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</si>
  <si>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</si>
  <si>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</si>
  <si>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</si>
  <si>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</si>
  <si>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</si>
  <si>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</si>
  <si>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</si>
  <si>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</si>
  <si>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</si>
  <si>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</si>
  <si>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</si>
  <si>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</si>
  <si>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</si>
  <si>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</si>
  <si>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</si>
  <si>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</si>
  <si>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</si>
  <si>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</si>
  <si>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</si>
  <si>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</si>
  <si>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</si>
  <si>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</si>
  <si>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</si>
  <si>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</si>
  <si>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</si>
  <si>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</si>
  <si>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</si>
  <si>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</si>
  <si>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</si>
  <si>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</si>
  <si>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</si>
  <si>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</si>
  <si>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</si>
  <si>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</si>
  <si>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</si>
  <si>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</si>
  <si>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</si>
  <si>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</si>
  <si>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</si>
  <si>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</si>
  <si>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</si>
  <si>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</si>
  <si>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</si>
  <si>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</si>
  <si>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</si>
  <si>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</si>
  <si>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</si>
  <si>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</si>
  <si>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</si>
  <si>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</si>
  <si>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</si>
  <si>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</si>
  <si>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</si>
  <si>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</si>
  <si>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</si>
  <si>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</si>
  <si>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</si>
  <si>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</si>
  <si>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</si>
  <si>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</si>
  <si>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</si>
  <si>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</si>
  <si>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</si>
  <si>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</si>
  <si>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</si>
  <si>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</si>
  <si>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</si>
  <si>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</si>
  <si>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</si>
  <si>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</si>
  <si>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</si>
  <si>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</si>
  <si>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</si>
  <si>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</si>
  <si>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</si>
  <si>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</si>
  <si>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</si>
  <si>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</si>
  <si>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</si>
  <si>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</si>
  <si>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</si>
  <si>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</si>
  <si>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</si>
  <si>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</si>
  <si>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</si>
  <si>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</si>
  <si>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</si>
  <si>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</si>
  <si>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</si>
  <si>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</si>
  <si>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</si>
  <si>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</si>
  <si>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</si>
  <si>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</si>
  <si>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</si>
  <si>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</si>
  <si>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</si>
  <si>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</si>
  <si>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</si>
  <si>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</si>
  <si>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</si>
  <si>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</si>
  <si>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</si>
  <si>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</si>
  <si>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</si>
  <si>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</si>
  <si>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</si>
  <si>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</si>
  <si>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</si>
  <si>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</si>
  <si>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</si>
  <si>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</si>
  <si>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</si>
  <si>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</si>
  <si>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</si>
  <si>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</si>
  <si>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</si>
  <si>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</si>
  <si>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</si>
  <si>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</si>
  <si>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</si>
  <si>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</si>
  <si>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</si>
  <si>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</si>
  <si>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</si>
  <si>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</si>
  <si>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</si>
  <si>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</si>
  <si>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</si>
  <si>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</si>
  <si>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</si>
  <si>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</si>
  <si>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</si>
  <si>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</si>
  <si>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</si>
  <si>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</si>
  <si>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</si>
  <si>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</si>
  <si>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</si>
  <si>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</si>
  <si>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</si>
  <si>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</si>
  <si>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</si>
  <si>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</si>
  <si>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</si>
  <si>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</si>
  <si>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</si>
  <si>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</si>
  <si>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</si>
  <si>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</si>
  <si>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</si>
  <si>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</si>
  <si>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</si>
  <si>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</si>
  <si>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</si>
  <si>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</si>
  <si>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</si>
  <si>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</si>
  <si>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</si>
  <si>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</si>
  <si>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</si>
  <si>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</si>
  <si>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</si>
  <si>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</si>
  <si>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</si>
  <si>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</si>
  <si>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</si>
  <si>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</si>
  <si>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</si>
  <si>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</si>
  <si>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</si>
  <si>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</si>
  <si>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</si>
  <si>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</si>
  <si>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</si>
  <si>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</si>
  <si>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</si>
  <si>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</si>
  <si>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</si>
  <si>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</si>
  <si>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</si>
  <si>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</si>
  <si>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</si>
  <si>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</si>
  <si>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</si>
  <si>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</si>
  <si>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</si>
  <si>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</si>
  <si>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</si>
  <si>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</si>
  <si>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</si>
  <si>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</si>
  <si>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</si>
  <si>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</si>
  <si>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</si>
  <si>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</si>
  <si>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</si>
  <si>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</si>
  <si>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</si>
  <si>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</si>
  <si>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</si>
  <si>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</si>
  <si>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</si>
  <si>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</si>
  <si>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</si>
  <si>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</si>
  <si>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</si>
  <si>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</si>
  <si>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</si>
  <si>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</si>
  <si>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</si>
  <si>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</si>
  <si>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</si>
  <si>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</si>
  <si>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</si>
  <si>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</si>
  <si>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</si>
  <si>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</si>
  <si>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</si>
  <si>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</si>
  <si>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</si>
  <si>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</si>
  <si>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</si>
  <si>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</si>
  <si>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</si>
  <si>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</si>
  <si>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</si>
  <si>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</si>
  <si>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</si>
  <si>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</si>
  <si>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</si>
  <si>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</si>
  <si>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</si>
  <si>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</si>
  <si>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</si>
  <si>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</si>
  <si>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</si>
  <si>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</si>
  <si>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</si>
  <si>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</si>
  <si>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</si>
  <si>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</si>
  <si>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</si>
  <si>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</si>
  <si>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</si>
  <si>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</si>
  <si>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</si>
  <si>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</si>
  <si>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</si>
  <si>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</si>
  <si>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</si>
  <si>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</si>
  <si>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</si>
  <si>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</si>
  <si>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</si>
  <si>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</si>
  <si>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</si>
  <si>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</si>
  <si>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</si>
  <si>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</si>
  <si>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</si>
  <si>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</si>
  <si>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</si>
  <si>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</si>
  <si>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</si>
  <si>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</si>
  <si>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</si>
  <si>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</si>
  <si>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</si>
  <si>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</si>
  <si>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</si>
  <si>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</si>
  <si>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</si>
  <si>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</si>
  <si>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</si>
  <si>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</si>
  <si>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</si>
  <si>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</si>
  <si>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</si>
  <si>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</si>
  <si>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</si>
  <si>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</si>
  <si>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</si>
  <si>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</si>
  <si>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</si>
  <si>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</si>
  <si>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</si>
  <si>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</si>
  <si>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</si>
  <si>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</si>
  <si>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</si>
  <si>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</si>
  <si>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</si>
  <si>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</si>
  <si>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</si>
  <si>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</si>
  <si>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</si>
  <si>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</si>
  <si>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</si>
  <si>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</si>
  <si>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</si>
  <si>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</si>
  <si>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</si>
  <si>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</si>
  <si>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</si>
  <si>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</si>
  <si>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</si>
  <si>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</si>
  <si>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</si>
  <si>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</si>
  <si>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</si>
  <si>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</si>
  <si>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</si>
  <si>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</si>
  <si>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</si>
  <si>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</si>
  <si>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</si>
  <si>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</si>
  <si>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</si>
  <si>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</si>
  <si>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</si>
  <si>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</si>
  <si>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</si>
  <si>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</si>
  <si>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</si>
  <si>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</si>
  <si>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</si>
  <si>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</si>
  <si>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</si>
  <si>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</si>
  <si>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</si>
  <si>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</si>
  <si>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</si>
  <si>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</si>
  <si>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</si>
  <si>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</si>
  <si>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</si>
  <si>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</si>
  <si>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</si>
  <si>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</si>
  <si>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</si>
  <si>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</si>
  <si>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</si>
  <si>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</si>
  <si>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</si>
  <si>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</si>
  <si>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</si>
  <si>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</si>
  <si>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</si>
  <si>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</si>
  <si>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</si>
  <si>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</si>
  <si>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</si>
  <si>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</si>
  <si>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</si>
  <si>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</si>
  <si>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</si>
  <si>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</si>
  <si>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</si>
  <si>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</si>
  <si>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</si>
  <si>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</si>
  <si>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</si>
  <si>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</si>
  <si>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</si>
  <si>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</si>
  <si>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</si>
  <si>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</si>
  <si>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</si>
  <si>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</si>
  <si>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</si>
  <si>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</si>
  <si>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</si>
  <si>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</si>
  <si>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</si>
  <si>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</si>
  <si>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</si>
  <si>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</si>
  <si>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</si>
  <si>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</si>
  <si>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</si>
  <si>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</si>
  <si>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</si>
  <si>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</si>
  <si>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</si>
  <si>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</si>
  <si>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</si>
  <si>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</si>
  <si>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</si>
  <si>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</si>
  <si>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</si>
  <si>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</si>
  <si>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</si>
  <si>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</si>
  <si>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</si>
  <si>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</si>
  <si>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</si>
  <si>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</si>
  <si>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</si>
  <si>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</si>
  <si>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</si>
  <si>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</si>
  <si>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</si>
  <si>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</si>
  <si>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</si>
  <si>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</si>
  <si>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</si>
  <si>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</si>
  <si>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</si>
  <si>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</si>
  <si>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</si>
  <si>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</si>
  <si>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</si>
  <si>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</si>
  <si>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</si>
  <si>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</si>
  <si>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</si>
  <si>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</si>
  <si>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</si>
  <si>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</si>
  <si>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</si>
  <si>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</si>
  <si>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</si>
  <si>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</si>
  <si>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</si>
  <si>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</si>
  <si>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</si>
  <si>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</si>
  <si>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</si>
  <si>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</si>
  <si>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</si>
  <si>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</si>
  <si>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</si>
  <si>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</si>
  <si>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</si>
  <si>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</si>
  <si>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</si>
  <si>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</si>
  <si>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</si>
  <si>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</si>
  <si>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</si>
  <si>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</si>
  <si>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</si>
  <si>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</si>
  <si>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</si>
  <si>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</si>
  <si>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</si>
  <si>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</si>
  <si>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</si>
  <si>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</si>
  <si>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</si>
  <si>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</si>
  <si>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</si>
  <si>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</si>
  <si>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</si>
  <si>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</si>
  <si>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</si>
  <si>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</si>
  <si>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</si>
  <si>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</si>
  <si>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</si>
  <si>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</si>
  <si>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</si>
  <si>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</si>
  <si>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</si>
  <si>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</si>
  <si>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</si>
  <si>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</si>
  <si>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</si>
  <si>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</si>
  <si>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</si>
  <si>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</si>
  <si>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</si>
  <si>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</si>
  <si>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</si>
  <si>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</si>
  <si>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</si>
  <si>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</si>
  <si>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</si>
  <si>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</si>
  <si>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</si>
  <si>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</si>
  <si>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</si>
  <si>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</si>
  <si>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</si>
  <si>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</si>
  <si>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</si>
  <si>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</si>
  <si>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</si>
  <si>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</si>
  <si>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</si>
  <si>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</si>
  <si>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</si>
  <si>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</si>
  <si>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</si>
  <si>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</si>
  <si>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</si>
  <si>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</si>
  <si>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</si>
  <si>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</si>
  <si>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</si>
  <si>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</si>
  <si>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</si>
  <si>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</si>
  <si>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</si>
  <si>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</si>
  <si>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</si>
  <si>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</si>
  <si>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</si>
  <si>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</si>
  <si>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</si>
  <si>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</si>
  <si>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</si>
  <si>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</si>
  <si>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</si>
  <si>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</si>
  <si>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</si>
  <si>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</si>
  <si>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</si>
  <si>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</si>
  <si>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</si>
  <si>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</si>
  <si>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</si>
  <si>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</si>
  <si>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</si>
  <si>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</si>
  <si>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</si>
  <si>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</si>
  <si>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</si>
  <si>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</si>
  <si>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</si>
  <si>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</si>
  <si>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</si>
  <si>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</si>
  <si>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</si>
  <si>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</si>
  <si>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</si>
  <si>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</si>
  <si>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</si>
  <si>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</si>
  <si>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</si>
  <si>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</si>
  <si>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</si>
  <si>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</si>
  <si>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</si>
  <si>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</si>
  <si>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</si>
  <si>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</si>
  <si>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</si>
  <si>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</si>
  <si>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</si>
  <si>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</si>
  <si>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</si>
  <si>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</si>
  <si>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</si>
  <si>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</si>
  <si>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</si>
  <si>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</si>
  <si>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</si>
  <si>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</si>
  <si>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</si>
  <si>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</si>
  <si>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</si>
  <si>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</si>
  <si>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</si>
  <si>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</si>
  <si>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</si>
  <si>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</si>
  <si>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</si>
  <si>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</si>
  <si>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</si>
  <si>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</si>
  <si>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</si>
  <si>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</si>
  <si>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</si>
  <si>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</si>
  <si>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</si>
  <si>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</si>
  <si>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</si>
  <si>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</si>
  <si>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</si>
  <si>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</si>
  <si>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</si>
  <si>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</si>
  <si>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</si>
  <si>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</si>
  <si>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</si>
  <si>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</si>
  <si>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</si>
  <si>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</si>
  <si>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</si>
  <si>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</si>
  <si>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</si>
  <si>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</si>
  <si>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</si>
  <si>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</si>
  <si>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</si>
  <si>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</si>
  <si>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</si>
  <si>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</si>
  <si>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</si>
  <si>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</si>
  <si>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</si>
  <si>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</si>
  <si>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</si>
  <si>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</si>
  <si>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</si>
  <si>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</si>
  <si>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</si>
  <si>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</si>
  <si>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</si>
  <si>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</si>
  <si>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</si>
  <si>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</si>
  <si>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</si>
  <si>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</si>
  <si>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</si>
  <si>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</si>
  <si>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</si>
  <si>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</si>
  <si>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</si>
  <si>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</si>
  <si>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</si>
  <si>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</si>
  <si>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</si>
  <si>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</si>
  <si>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</si>
  <si>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</si>
  <si>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</si>
  <si>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</si>
  <si>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</si>
  <si>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</si>
  <si>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</si>
  <si>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</si>
  <si>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</si>
  <si>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</si>
  <si>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</si>
  <si>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</si>
  <si>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</si>
  <si>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</si>
  <si>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</si>
  <si>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</si>
  <si>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</si>
  <si>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</si>
  <si>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</si>
  <si>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</si>
  <si>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</si>
  <si>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</si>
  <si>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</si>
  <si>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</si>
  <si>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</si>
  <si>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</si>
  <si>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</si>
  <si>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</si>
  <si>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</si>
  <si>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</si>
  <si>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</si>
  <si>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</si>
  <si>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</si>
  <si>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</si>
  <si>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</si>
  <si>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</si>
  <si>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</si>
  <si>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</si>
  <si>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</si>
  <si>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</si>
  <si>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</si>
  <si>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</si>
  <si>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</si>
  <si>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</si>
  <si>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</si>
  <si>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</si>
  <si>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</si>
  <si>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</si>
  <si>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</si>
  <si>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</si>
  <si>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</si>
  <si>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</si>
  <si>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</si>
  <si>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</si>
  <si>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</si>
  <si>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</si>
  <si>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</si>
  <si>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</si>
  <si>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</si>
  <si>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</si>
  <si>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</si>
  <si>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</si>
  <si>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</si>
  <si>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</si>
  <si>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</si>
  <si>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</si>
  <si>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</si>
  <si>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</si>
  <si>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</si>
  <si>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</si>
  <si>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</si>
  <si>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</si>
  <si>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</si>
  <si>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</si>
  <si>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</si>
  <si>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</si>
  <si>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</si>
  <si>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</si>
  <si>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</si>
  <si>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</si>
  <si>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</si>
  <si>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</si>
  <si>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</si>
  <si>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</si>
  <si>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</si>
  <si>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</si>
  <si>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</si>
  <si>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</si>
  <si>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</si>
  <si>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</si>
  <si>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</si>
  <si>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</si>
  <si>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</si>
  <si>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</si>
  <si>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</si>
  <si>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</si>
  <si>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</si>
  <si>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</si>
  <si>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</si>
  <si>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</si>
  <si>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</si>
  <si>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</si>
  <si>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</si>
  <si>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</si>
  <si>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</si>
  <si>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</si>
  <si>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</si>
  <si>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</si>
  <si>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</si>
  <si>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</si>
  <si>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</si>
  <si>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</si>
  <si>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</si>
  <si>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</si>
  <si>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</si>
  <si>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</si>
  <si>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</si>
  <si>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</si>
  <si>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</si>
  <si>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</si>
  <si>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</si>
  <si>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</si>
  <si>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</si>
  <si>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</si>
  <si>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</si>
  <si>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</si>
  <si>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</si>
  <si>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</si>
  <si>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</si>
  <si>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</si>
  <si>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</si>
  <si>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</si>
  <si>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</si>
  <si>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</si>
  <si>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</si>
  <si>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</si>
  <si>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</si>
  <si>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</si>
  <si>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</si>
  <si>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</si>
  <si>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</si>
  <si>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</si>
  <si>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</si>
  <si>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</si>
  <si>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</si>
  <si>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</si>
  <si>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</si>
  <si>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</si>
  <si>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</si>
  <si>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</si>
  <si>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</si>
  <si>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</si>
  <si>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</si>
  <si>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</si>
  <si>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</si>
  <si>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</si>
  <si>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</si>
  <si>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</si>
  <si>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</si>
  <si>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</si>
  <si>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</si>
  <si>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</si>
  <si>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</si>
  <si>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</si>
  <si>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</si>
  <si>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</si>
  <si>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</si>
  <si>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</si>
  <si>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</si>
  <si>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</si>
  <si>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</si>
  <si>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</si>
  <si>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</si>
  <si>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</si>
  <si>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</si>
  <si>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</si>
  <si>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</si>
  <si>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</si>
  <si>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</si>
  <si>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</si>
  <si>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</si>
  <si>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</si>
  <si>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</si>
  <si>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</si>
  <si>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</si>
  <si>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</si>
  <si>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</si>
  <si>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</si>
  <si>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</si>
  <si>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</si>
  <si>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</si>
  <si>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</si>
  <si>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</si>
  <si>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</si>
  <si>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</si>
  <si>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</si>
  <si>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</si>
  <si>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</si>
  <si>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</si>
  <si>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</si>
  <si>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</si>
  <si>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</si>
  <si>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</si>
  <si>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</si>
  <si>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</si>
  <si>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</si>
  <si>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</si>
  <si>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</si>
  <si>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</si>
  <si>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</si>
  <si>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</si>
  <si>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</si>
  <si>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</si>
  <si>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</si>
  <si>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</si>
  <si>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</si>
  <si>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</si>
  <si>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</si>
  <si>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</si>
  <si>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</si>
  <si>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</si>
  <si>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</si>
  <si>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</si>
  <si>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</si>
  <si>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</si>
  <si>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</si>
  <si>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</si>
  <si>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</si>
  <si>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</si>
  <si>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</si>
  <si>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</si>
  <si>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</si>
  <si>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</si>
  <si>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</si>
  <si>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</si>
  <si>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</si>
  <si>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</si>
  <si>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</si>
  <si>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</si>
  <si>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</si>
  <si>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</si>
  <si>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</si>
  <si>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</si>
  <si>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</si>
  <si>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</si>
  <si>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</si>
  <si>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</si>
  <si>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</si>
  <si>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</si>
  <si>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</si>
  <si>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</si>
  <si>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</si>
  <si>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</si>
  <si>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</si>
  <si>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</si>
  <si>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</si>
  <si>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</si>
  <si>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</si>
  <si>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</si>
  <si>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</si>
  <si>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</si>
  <si>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</si>
  <si>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</si>
  <si>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</si>
  <si>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</si>
  <si>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</si>
  <si>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</si>
  <si>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</si>
  <si>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</si>
  <si>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</si>
  <si>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</si>
  <si>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</si>
  <si>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</si>
  <si>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</si>
  <si>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</si>
  <si>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</si>
  <si>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</si>
  <si>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</si>
  <si>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</si>
  <si>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</si>
  <si>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</si>
  <si>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</si>
  <si>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</si>
  <si>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</si>
  <si>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</si>
  <si>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</si>
  <si>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</si>
  <si>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</si>
  <si>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</si>
  <si>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</si>
  <si>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</si>
  <si>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</si>
  <si>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</si>
  <si>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</si>
  <si>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</si>
  <si>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</si>
  <si>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</si>
  <si>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</si>
  <si>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</si>
  <si>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</si>
  <si>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</si>
  <si>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</si>
  <si>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</si>
  <si>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</si>
  <si>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</si>
  <si>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</si>
  <si>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</si>
  <si>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</si>
  <si>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</si>
  <si>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</si>
  <si>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</si>
  <si>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</si>
  <si>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</si>
  <si>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</si>
  <si>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</si>
  <si>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</si>
  <si>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</si>
  <si>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</si>
  <si>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</si>
  <si>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</si>
  <si>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</si>
  <si>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</si>
  <si>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</si>
  <si>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</si>
  <si>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</si>
  <si>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</si>
  <si>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</si>
  <si>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</si>
  <si>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</si>
  <si>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</si>
  <si>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</si>
  <si>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</si>
  <si>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</si>
  <si>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</si>
  <si>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</si>
  <si>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</si>
  <si>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</si>
  <si>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</si>
  <si>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</si>
  <si>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</si>
  <si>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</si>
  <si>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</si>
  <si>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</si>
  <si>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</si>
  <si>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</si>
  <si>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</si>
  <si>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</si>
  <si>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</si>
  <si>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</si>
  <si>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</si>
  <si>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</si>
  <si>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</si>
  <si>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</si>
  <si>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</si>
  <si>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</si>
  <si>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</si>
  <si>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</si>
  <si>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</si>
  <si>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</si>
  <si>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</si>
  <si>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</si>
  <si>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</si>
  <si>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</si>
  <si>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</si>
  <si>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</si>
  <si>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</si>
  <si>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</si>
  <si>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</si>
  <si>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</si>
  <si>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</si>
  <si>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</si>
  <si>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</si>
  <si>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</si>
  <si>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</si>
  <si>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</si>
  <si>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</si>
  <si>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</si>
  <si>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</si>
  <si>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</si>
  <si>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</si>
  <si>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</si>
  <si>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</si>
  <si>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</si>
  <si>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</si>
  <si>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</si>
  <si>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</si>
  <si>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</si>
  <si>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</si>
  <si>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</si>
  <si>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</si>
  <si>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</si>
  <si>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</si>
  <si>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</si>
  <si>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</si>
  <si>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</si>
  <si>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</si>
  <si>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</si>
  <si>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</si>
  <si>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</si>
  <si>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</si>
  <si>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</si>
  <si>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</si>
  <si>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</si>
  <si>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</si>
  <si>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</si>
  <si>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</si>
  <si>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</si>
  <si>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</si>
  <si>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</si>
  <si>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</si>
  <si>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</si>
  <si>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</si>
  <si>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</si>
  <si>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</si>
  <si>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</si>
  <si>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</si>
  <si>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</si>
  <si>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</si>
  <si>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</si>
  <si>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</si>
  <si>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</si>
  <si>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</si>
  <si>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</si>
  <si>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</si>
  <si>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</si>
  <si>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</si>
  <si>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</si>
  <si>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</si>
  <si>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</si>
  <si>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</si>
  <si>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</si>
  <si>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</si>
  <si>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</si>
  <si>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</si>
  <si>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</si>
  <si>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</si>
  <si>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</si>
  <si>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</si>
  <si>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</si>
  <si>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</si>
  <si>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</si>
  <si>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</si>
  <si>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</si>
  <si>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</si>
  <si>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</si>
  <si>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</si>
  <si>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</si>
  <si>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</si>
  <si>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</si>
  <si>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</si>
  <si>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</si>
  <si>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</si>
  <si>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</si>
  <si>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</si>
  <si>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</si>
  <si>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</si>
  <si>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</si>
  <si>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</si>
  <si>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</si>
  <si>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</si>
  <si>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</si>
  <si>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</si>
  <si>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</si>
  <si>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</si>
  <si>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</si>
  <si>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</si>
  <si>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</si>
  <si>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</si>
  <si>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</si>
  <si>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</si>
  <si>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</si>
  <si>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</si>
  <si>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</si>
  <si>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</si>
  <si>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</si>
  <si>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</si>
  <si>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</si>
  <si>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</si>
  <si>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</si>
  <si>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</si>
  <si>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</si>
  <si>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</si>
  <si>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</si>
  <si>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</si>
  <si>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</si>
  <si>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</si>
  <si>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</si>
  <si>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</si>
  <si>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</si>
  <si>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</si>
  <si>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</si>
  <si>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</si>
  <si>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</si>
  <si>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</si>
  <si>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</si>
  <si>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</si>
  <si>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</si>
  <si>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</si>
  <si>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</si>
  <si>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</si>
  <si>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</si>
  <si>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</si>
  <si>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</si>
  <si>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</si>
  <si>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</si>
  <si>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</si>
  <si>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</si>
  <si>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</si>
  <si>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</si>
  <si>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</si>
  <si>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</si>
  <si>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</si>
  <si>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</si>
  <si>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</si>
  <si>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</si>
  <si>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</si>
  <si>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</si>
  <si>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</si>
  <si>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</si>
  <si>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</si>
  <si>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</si>
  <si>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</si>
  <si>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</si>
  <si>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</si>
  <si>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</si>
  <si>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</si>
  <si>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</si>
  <si>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</si>
  <si>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</si>
  <si>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</si>
  <si>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</si>
  <si>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</si>
  <si>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</si>
  <si>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</si>
  <si>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</si>
  <si>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</si>
  <si>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</si>
  <si>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</si>
  <si>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</si>
  <si>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</si>
  <si>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</si>
  <si>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</si>
  <si>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</si>
  <si>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</si>
  <si>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</si>
  <si>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</si>
  <si>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</si>
  <si>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</si>
  <si>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</si>
  <si>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</si>
  <si>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</si>
  <si>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</si>
  <si>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</si>
  <si>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</si>
  <si>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</si>
  <si>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</si>
  <si>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</si>
  <si>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</si>
  <si>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</si>
  <si>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</si>
  <si>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</si>
  <si>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</si>
  <si>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</si>
  <si>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</si>
  <si>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</si>
  <si>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</si>
  <si>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</si>
  <si>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</si>
  <si>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</si>
  <si>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</si>
  <si>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</si>
  <si>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</si>
  <si>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</si>
  <si>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</si>
  <si>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</si>
  <si>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</si>
  <si>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</si>
  <si>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</si>
  <si>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</si>
  <si>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</si>
  <si>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</si>
  <si>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</si>
  <si>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</si>
  <si>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</si>
  <si>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</si>
  <si>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</si>
  <si>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</si>
  <si>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</si>
  <si>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</si>
  <si>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</si>
  <si>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</si>
  <si>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</si>
  <si>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</si>
  <si>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</si>
  <si>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</si>
  <si>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</si>
  <si>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</si>
  <si>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</si>
  <si>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</si>
  <si>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</si>
  <si>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</si>
  <si>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</si>
  <si>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</si>
  <si>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</si>
  <si>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</si>
  <si>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</si>
  <si>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</si>
  <si>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</si>
  <si>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</si>
  <si>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</si>
  <si>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</si>
  <si>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</si>
  <si>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</si>
  <si>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</si>
  <si>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</si>
  <si>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</si>
  <si>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</si>
  <si>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</si>
  <si>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</si>
  <si>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</si>
  <si>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</si>
  <si>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</si>
  <si>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</si>
  <si>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</si>
  <si>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</si>
  <si>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</si>
  <si>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</si>
  <si>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</si>
  <si>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</si>
  <si>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</si>
  <si>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</si>
  <si>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</si>
  <si>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</si>
  <si>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</si>
  <si>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</si>
  <si>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</si>
  <si>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</si>
  <si>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</si>
  <si>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</si>
  <si>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</si>
  <si>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</si>
  <si>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</si>
  <si>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</si>
  <si>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</si>
  <si>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</si>
  <si>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</si>
  <si>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</si>
  <si>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</si>
  <si>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</si>
  <si>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</si>
  <si>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</si>
  <si>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</si>
  <si>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</si>
  <si>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</si>
  <si>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</si>
  <si>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</si>
  <si>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</si>
  <si>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</si>
  <si>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</si>
  <si>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</si>
  <si>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</si>
  <si>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</si>
  <si>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</si>
  <si>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</si>
  <si>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</si>
  <si>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</si>
  <si>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</si>
  <si>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</si>
  <si>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</si>
  <si>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</si>
  <si>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</si>
  <si>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</si>
  <si>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</si>
  <si>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</si>
  <si>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</si>
  <si>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</si>
  <si>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</si>
  <si>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</si>
  <si>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</si>
  <si>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</si>
  <si>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</si>
  <si>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</si>
  <si>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</si>
  <si>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</si>
  <si>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</si>
  <si>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</si>
  <si>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</si>
  <si>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</si>
  <si>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</si>
  <si>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</si>
  <si>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</si>
  <si>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</si>
  <si>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</si>
  <si>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</si>
  <si>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</si>
  <si>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</si>
  <si>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</si>
  <si>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</si>
  <si>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</si>
  <si>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</si>
  <si>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</si>
  <si>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</si>
  <si>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</si>
  <si>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</si>
  <si>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</si>
  <si>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</si>
  <si>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</si>
  <si>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</si>
  <si>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</si>
  <si>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</si>
  <si>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</si>
  <si>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</si>
  <si>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</si>
  <si>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</si>
  <si>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</si>
  <si>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</si>
  <si>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</si>
  <si>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</si>
  <si>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</si>
  <si>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</si>
  <si>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</si>
  <si>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</si>
  <si>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</si>
  <si>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</si>
  <si>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</si>
  <si>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</si>
  <si>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</si>
  <si>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</si>
  <si>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</si>
  <si>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</si>
  <si>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</si>
  <si>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</si>
  <si>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</si>
  <si>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</si>
  <si>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</si>
  <si>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</si>
  <si>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</si>
  <si>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</si>
  <si>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</si>
  <si>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</si>
  <si>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</si>
  <si>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</si>
  <si>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</si>
  <si>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</si>
  <si>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</si>
  <si>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</si>
  <si>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</si>
  <si>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</si>
  <si>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</si>
  <si>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</si>
  <si>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</si>
  <si>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</si>
  <si>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</si>
  <si>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</si>
  <si>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</si>
  <si>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</si>
  <si>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</si>
  <si>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</si>
  <si>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</si>
  <si>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</si>
  <si>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</si>
  <si>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</si>
  <si>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</si>
  <si>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</si>
  <si>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</si>
  <si>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</si>
  <si>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</si>
  <si>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</si>
  <si>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</si>
  <si>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</si>
  <si>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</si>
  <si>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</si>
  <si>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</si>
  <si>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</si>
  <si>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</si>
  <si>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</si>
  <si>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</si>
  <si>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</si>
  <si>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</si>
  <si>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</si>
  <si>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</si>
  <si>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</si>
  <si>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</si>
  <si>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</si>
  <si>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</si>
  <si>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</si>
  <si>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</si>
  <si>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</si>
  <si>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</si>
  <si>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</si>
  <si>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</si>
  <si>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</si>
  <si>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</si>
  <si>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</si>
  <si>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</si>
  <si>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</si>
  <si>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</si>
  <si>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</si>
  <si>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</si>
  <si>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</si>
  <si>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</si>
  <si>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</si>
  <si>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</si>
  <si>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</si>
  <si>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</si>
  <si>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</si>
  <si>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</si>
  <si>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</si>
  <si>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</si>
  <si>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</si>
  <si>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</si>
  <si>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</si>
  <si>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</si>
  <si>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</si>
  <si>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</si>
  <si>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</si>
  <si>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</si>
  <si>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</si>
  <si>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</si>
  <si>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</si>
  <si>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</si>
  <si>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</si>
  <si>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</si>
  <si>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</si>
  <si>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</si>
  <si>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</si>
  <si>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</si>
  <si>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</si>
  <si>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</si>
  <si>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</si>
  <si>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</si>
  <si>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</si>
  <si>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</si>
  <si>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</si>
  <si>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</si>
  <si>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</si>
  <si>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</si>
  <si>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</si>
  <si>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</si>
  <si>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</si>
  <si>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</si>
  <si>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</si>
  <si>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</si>
  <si>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</si>
  <si>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</si>
  <si>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</si>
  <si>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</si>
  <si>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</si>
  <si>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</si>
  <si>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</si>
  <si>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</si>
  <si>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</si>
  <si>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</si>
  <si>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</si>
  <si>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</si>
  <si>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</si>
  <si>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</si>
  <si>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</si>
  <si>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</si>
  <si>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</si>
  <si>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</si>
  <si>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</si>
  <si>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</si>
  <si>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</si>
  <si>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</si>
  <si>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</si>
  <si>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</si>
  <si>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</si>
  <si>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</si>
  <si>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</si>
  <si>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</si>
  <si>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</si>
  <si>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</si>
  <si>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</si>
  <si>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</si>
  <si>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</si>
  <si>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</si>
  <si>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</si>
  <si>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</si>
  <si>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</si>
  <si>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</si>
  <si>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</si>
  <si>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</si>
  <si>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</si>
  <si>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</si>
  <si>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</si>
  <si>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</si>
  <si>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</si>
  <si>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</si>
  <si>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</si>
  <si>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</si>
  <si>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</si>
  <si>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</si>
  <si>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</si>
  <si>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</si>
  <si>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</si>
  <si>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</si>
  <si>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</si>
  <si>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</si>
  <si>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</si>
  <si>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</si>
  <si>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</si>
  <si>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</si>
  <si>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</si>
  <si>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</si>
  <si>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</si>
  <si>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</si>
  <si>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</si>
  <si>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</si>
  <si>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</si>
  <si>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</si>
  <si>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</si>
  <si>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</si>
  <si>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</si>
  <si>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</si>
  <si>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</si>
  <si>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</si>
  <si>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</si>
  <si>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</si>
  <si>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</si>
  <si>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</si>
  <si>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</si>
  <si>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</si>
  <si>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</si>
  <si>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</si>
  <si>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</si>
  <si>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</si>
  <si>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</si>
  <si>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</si>
  <si>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</si>
  <si>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</si>
  <si>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</si>
  <si>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</si>
  <si>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</si>
  <si>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</si>
  <si>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</si>
  <si>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</si>
  <si>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</si>
  <si>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</si>
  <si>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</si>
  <si>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</si>
  <si>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</si>
  <si>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</si>
  <si>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</si>
  <si>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</si>
  <si>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</si>
  <si>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</si>
  <si>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</si>
  <si>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</si>
  <si>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</si>
  <si>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</si>
  <si>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</si>
  <si>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</si>
  <si>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</si>
  <si>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</si>
  <si>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</si>
  <si>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</si>
  <si>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</si>
  <si>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</si>
  <si>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</si>
  <si>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</si>
  <si>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</si>
  <si>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</si>
  <si>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</si>
  <si>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</si>
  <si>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</si>
  <si>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</si>
  <si>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</si>
  <si>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</si>
  <si>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</si>
  <si>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</si>
  <si>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</si>
  <si>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</si>
  <si>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</si>
  <si>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</si>
  <si>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</si>
  <si>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</si>
  <si>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</si>
  <si>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</si>
  <si>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</si>
  <si>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</si>
  <si>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</si>
  <si>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</si>
  <si>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</si>
  <si>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</si>
  <si>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</si>
  <si>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</si>
  <si>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</si>
  <si>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</si>
  <si>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</si>
  <si>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</si>
  <si>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</si>
  <si>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</si>
  <si>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</si>
  <si>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</si>
  <si>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</si>
  <si>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</si>
  <si>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</si>
  <si>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</si>
  <si>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</si>
  <si>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</si>
  <si>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</si>
  <si>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</si>
  <si>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</si>
  <si>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</si>
  <si>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</si>
  <si>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</si>
  <si>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</si>
  <si>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</si>
  <si>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</si>
  <si>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</si>
  <si>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</si>
  <si>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</si>
  <si>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</si>
  <si>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</si>
  <si>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</si>
  <si>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</si>
  <si>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</si>
  <si>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</si>
  <si>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</si>
  <si>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</si>
  <si>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</si>
  <si>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</si>
  <si>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</si>
  <si>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</si>
  <si>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</si>
  <si>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</si>
  <si>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</si>
  <si>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</si>
  <si>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</si>
  <si>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</si>
  <si>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</si>
  <si>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</si>
  <si>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</si>
  <si>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</si>
  <si>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</si>
  <si>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</si>
  <si>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</si>
  <si>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</si>
  <si>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</si>
  <si>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</si>
  <si>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</si>
  <si>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</si>
  <si>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</si>
  <si>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</si>
  <si>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</si>
  <si>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</si>
  <si>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</si>
  <si>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</si>
  <si>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</si>
  <si>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</si>
  <si>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</si>
  <si>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</si>
  <si>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</si>
  <si>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</si>
  <si>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</si>
  <si>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</si>
  <si>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</si>
  <si>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</si>
  <si>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</si>
  <si>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</si>
  <si>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</si>
  <si>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</si>
  <si>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</si>
  <si>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</si>
  <si>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</si>
  <si>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</si>
  <si>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</si>
  <si>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</si>
  <si>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</si>
  <si>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</si>
  <si>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</si>
  <si>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</si>
  <si>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</si>
  <si>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</si>
  <si>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</si>
  <si>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</si>
  <si>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</si>
  <si>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</si>
  <si>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</si>
  <si>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</si>
  <si>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</si>
  <si>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</si>
  <si>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</si>
  <si>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</si>
  <si>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</si>
  <si>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</si>
  <si>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</si>
  <si>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</si>
  <si>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</si>
  <si>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</si>
  <si>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</si>
  <si>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</si>
  <si>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</si>
  <si>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</si>
  <si>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</si>
  <si>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</si>
  <si>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</si>
  <si>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</si>
  <si>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</si>
  <si>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</si>
  <si>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</si>
  <si>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</si>
  <si>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</si>
  <si>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</si>
  <si>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</si>
  <si>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</si>
  <si>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</si>
  <si>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</si>
  <si>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</si>
  <si>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</si>
  <si>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</si>
  <si>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</si>
  <si>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</si>
  <si>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</si>
  <si>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</si>
  <si>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</si>
  <si>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</si>
  <si>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</si>
  <si>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</si>
  <si>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</si>
  <si>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</si>
  <si>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</si>
  <si>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</si>
  <si>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</si>
  <si>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</si>
  <si>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</si>
  <si>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</si>
  <si>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</si>
  <si>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</si>
  <si>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</si>
  <si>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</si>
  <si>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</si>
  <si>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</si>
  <si>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</si>
  <si>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</si>
  <si>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</si>
  <si>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</si>
  <si>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</si>
  <si>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</si>
  <si>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</si>
  <si>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</si>
  <si>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</si>
  <si>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</si>
  <si>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</si>
  <si>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</si>
  <si>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</si>
  <si>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</si>
  <si>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</si>
  <si>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</si>
  <si>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</si>
  <si>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</si>
  <si>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</si>
  <si>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</si>
  <si>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</si>
  <si>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</si>
  <si>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</si>
  <si>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</si>
  <si>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</si>
  <si>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</si>
  <si>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</si>
  <si>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</si>
  <si>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</si>
  <si>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</si>
  <si>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</si>
  <si>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</si>
  <si>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</si>
  <si>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</si>
  <si>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</si>
  <si>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</si>
  <si>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</si>
  <si>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</si>
  <si>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</si>
  <si>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</si>
  <si>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</si>
  <si>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</si>
  <si>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</si>
  <si>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</si>
  <si>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</si>
  <si>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</si>
  <si>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</si>
  <si>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</si>
  <si>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</si>
  <si>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</si>
  <si>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</si>
  <si>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</si>
  <si>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</si>
  <si>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</si>
  <si>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</si>
  <si>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</si>
  <si>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</si>
  <si>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</si>
  <si>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</si>
  <si>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</si>
  <si>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</si>
  <si>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</si>
  <si>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</si>
  <si>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</si>
  <si>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</si>
  <si>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</si>
  <si>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</si>
  <si>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</si>
  <si>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</si>
  <si>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</si>
  <si>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</si>
  <si>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</si>
  <si>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</si>
  <si>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</si>
  <si>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</si>
  <si>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</si>
  <si>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</si>
  <si>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</si>
  <si>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</si>
  <si>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</si>
  <si>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</si>
  <si>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</si>
  <si>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</si>
  <si>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</si>
  <si>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</si>
  <si>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</si>
  <si>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</si>
  <si>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</si>
  <si>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</si>
  <si>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</si>
  <si>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</si>
  <si>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</si>
  <si>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</si>
  <si>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</si>
  <si>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</si>
  <si>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</si>
  <si>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</si>
  <si>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</si>
  <si>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</si>
  <si>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</si>
  <si>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</si>
  <si>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</si>
  <si>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</si>
  <si>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</si>
  <si>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</si>
  <si>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</si>
  <si>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</si>
  <si>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</si>
  <si>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</si>
  <si>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</si>
  <si>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</si>
  <si>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</si>
  <si>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</si>
  <si>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</si>
  <si>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</si>
  <si>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</si>
  <si>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</si>
  <si>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</si>
  <si>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</si>
  <si>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</si>
  <si>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</si>
  <si>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</si>
  <si>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</si>
  <si>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</si>
  <si>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</si>
  <si>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</si>
  <si>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</si>
  <si>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</si>
  <si>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</si>
  <si>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</si>
  <si>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</si>
  <si>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</si>
  <si>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</si>
  <si>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</si>
  <si>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</si>
  <si>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</si>
  <si>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</si>
  <si>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</si>
  <si>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</si>
  <si>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</si>
  <si>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</si>
  <si>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</si>
  <si>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</si>
  <si>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</si>
  <si>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</si>
  <si>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</si>
  <si>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</si>
  <si>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</si>
  <si>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</si>
  <si>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</si>
  <si>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</si>
  <si>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</si>
  <si>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</si>
  <si>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</si>
  <si>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</si>
  <si>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</si>
  <si>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</si>
  <si>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</si>
  <si>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</si>
  <si>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</si>
  <si>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</si>
  <si>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</si>
  <si>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</si>
  <si>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</si>
  <si>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</si>
  <si>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</si>
  <si>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</si>
  <si>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</si>
  <si>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</si>
  <si>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</si>
  <si>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</si>
  <si>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</si>
  <si>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</si>
  <si>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</si>
  <si>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</si>
  <si>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</si>
  <si>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</si>
  <si>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</si>
  <si>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</si>
  <si>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</si>
  <si>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</si>
  <si>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</si>
  <si>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</si>
  <si>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</si>
  <si>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</si>
  <si>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</si>
  <si>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</si>
  <si>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</si>
  <si>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</si>
  <si>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</si>
  <si>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</si>
  <si>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</si>
  <si>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</si>
  <si>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</si>
  <si>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</si>
  <si>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</si>
  <si>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</si>
  <si>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</si>
  <si>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</si>
  <si>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</si>
  <si>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</si>
  <si>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</si>
  <si>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</si>
  <si>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</si>
  <si>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</si>
  <si>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</si>
  <si>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</si>
  <si>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</si>
  <si>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</si>
  <si>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</si>
  <si>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</si>
  <si>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</si>
  <si>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</si>
  <si>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</si>
  <si>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</si>
  <si>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</si>
  <si>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</si>
  <si>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</si>
  <si>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</si>
  <si>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</si>
  <si>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</si>
  <si>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</si>
  <si>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</si>
  <si>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</si>
  <si>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</si>
  <si>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</si>
  <si>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</si>
  <si>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</si>
  <si>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</si>
  <si>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</si>
  <si>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</si>
  <si>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</si>
  <si>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</si>
  <si>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</si>
  <si>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</si>
  <si>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</si>
  <si>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</si>
  <si>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</si>
  <si>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</si>
  <si>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</si>
  <si>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</si>
  <si>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</si>
  <si>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</si>
  <si>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</si>
  <si>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</si>
  <si>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</si>
  <si>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</si>
  <si>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</si>
  <si>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</si>
  <si>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</si>
  <si>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</si>
  <si>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</si>
  <si>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</si>
  <si>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</si>
  <si>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</si>
  <si>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</si>
  <si>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</si>
  <si>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</si>
  <si>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</si>
  <si>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</si>
  <si>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</si>
  <si>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</si>
  <si>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</si>
  <si>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</si>
  <si>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</si>
  <si>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</si>
  <si>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</si>
  <si>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</si>
  <si>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</si>
  <si>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</si>
  <si>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</si>
  <si>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</si>
  <si>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</si>
  <si>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</si>
  <si>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</si>
  <si>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</si>
  <si>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</si>
  <si>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</si>
  <si>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</si>
  <si>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</si>
  <si>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</si>
  <si>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</si>
  <si>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</si>
  <si>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</si>
  <si>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</si>
  <si>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</si>
  <si>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</si>
  <si>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</si>
  <si>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</si>
  <si>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</si>
  <si>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</si>
  <si>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</si>
  <si>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</si>
  <si>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</si>
  <si>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</si>
  <si>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</si>
  <si>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</si>
  <si>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</si>
  <si>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</si>
  <si>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</si>
  <si>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</si>
  <si>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</si>
  <si>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</si>
  <si>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</si>
  <si>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</si>
  <si>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</si>
  <si>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</si>
  <si>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</si>
  <si>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</si>
  <si>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</si>
  <si>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</si>
  <si>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</si>
  <si>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</si>
  <si>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</si>
  <si>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</si>
  <si>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</si>
  <si>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</si>
  <si>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</si>
  <si>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</si>
  <si>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</si>
  <si>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</si>
  <si>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</si>
  <si>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</si>
  <si>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</si>
  <si>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</si>
  <si>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</si>
  <si>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</si>
  <si>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</si>
  <si>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</si>
  <si>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</si>
  <si>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</si>
  <si>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</si>
  <si>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</si>
  <si>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</si>
  <si>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</si>
  <si>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</si>
  <si>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</si>
  <si>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</si>
  <si>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</si>
  <si>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</si>
  <si>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</si>
  <si>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</si>
  <si>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</si>
  <si>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</si>
  <si>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</si>
  <si>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</si>
  <si>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</si>
  <si>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</si>
  <si>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</si>
  <si>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</si>
  <si>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</si>
  <si>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</si>
  <si>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</si>
  <si>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</si>
  <si>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</si>
  <si>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</si>
  <si>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</si>
  <si>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</si>
  <si>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</si>
  <si>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</si>
  <si>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</si>
  <si>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</si>
  <si>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</si>
  <si>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</si>
  <si>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</si>
  <si>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</si>
  <si>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</si>
  <si>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</si>
  <si>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</si>
  <si>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</si>
  <si>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</si>
  <si>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</si>
  <si>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</si>
  <si>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</si>
  <si>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</si>
  <si>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</si>
  <si>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</si>
  <si>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</si>
  <si>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</si>
  <si>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</si>
  <si>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</si>
  <si>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</si>
  <si>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</si>
  <si>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</si>
  <si>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</si>
  <si>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</si>
  <si>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</si>
  <si>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</si>
  <si>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</si>
  <si>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</si>
  <si>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</si>
  <si>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</si>
  <si>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</si>
  <si>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</si>
  <si>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</si>
  <si>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</si>
  <si>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</si>
  <si>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</si>
  <si>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</si>
  <si>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</si>
  <si>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</si>
  <si>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</si>
  <si>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</si>
  <si>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</si>
  <si>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</si>
  <si>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</si>
  <si>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</si>
  <si>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</si>
  <si>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</si>
  <si>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</si>
  <si>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</si>
  <si>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</si>
  <si>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</si>
  <si>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</si>
  <si>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</si>
  <si>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</si>
  <si>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</si>
  <si>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</si>
  <si>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</si>
  <si>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</si>
  <si>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</si>
  <si>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</si>
  <si>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</si>
  <si>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</si>
  <si>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</si>
  <si>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</si>
  <si>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</si>
  <si>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</si>
  <si>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</si>
  <si>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</si>
  <si>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</si>
  <si>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</si>
  <si>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</si>
  <si>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</si>
  <si>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</si>
  <si>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</si>
  <si>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</si>
  <si>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</si>
  <si>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</si>
  <si>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</si>
  <si>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</si>
  <si>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</si>
  <si>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</si>
  <si>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</si>
  <si>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</si>
  <si>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</si>
  <si>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</si>
  <si>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</si>
  <si>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</si>
  <si>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</si>
  <si>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</si>
  <si>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</si>
  <si>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</si>
  <si>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</si>
  <si>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</si>
  <si>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</si>
  <si>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</si>
  <si>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</si>
  <si>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</si>
  <si>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</si>
  <si>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</si>
  <si>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</si>
  <si>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</si>
  <si>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</si>
  <si>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</si>
  <si>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</si>
  <si>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</si>
  <si>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</si>
  <si>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</si>
  <si>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</si>
  <si>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</si>
  <si>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</si>
  <si>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</si>
  <si>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</si>
  <si>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</si>
  <si>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</si>
  <si>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</si>
  <si>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</si>
  <si>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</si>
  <si>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</si>
  <si>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</si>
  <si>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</si>
  <si>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</si>
  <si>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</si>
  <si>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</si>
  <si>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</si>
  <si>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</si>
  <si>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</si>
  <si>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</si>
  <si>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</si>
  <si>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</si>
  <si>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</si>
  <si>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</si>
  <si>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</si>
  <si>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</si>
  <si>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</si>
  <si>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</si>
  <si>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</si>
  <si>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</si>
  <si>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</si>
  <si>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</si>
  <si>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</si>
  <si>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</si>
  <si>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</si>
  <si>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</si>
  <si>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</si>
  <si>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</si>
  <si>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</si>
  <si>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</si>
  <si>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</si>
  <si>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</si>
  <si>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</si>
  <si>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</si>
  <si>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</si>
  <si>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</si>
  <si>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</si>
  <si>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</si>
  <si>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</si>
  <si>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</si>
  <si>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</si>
  <si>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</si>
  <si>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</si>
  <si>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</si>
  <si>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</si>
  <si>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</si>
  <si>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</si>
  <si>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</si>
  <si>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</si>
  <si>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</si>
  <si>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</si>
  <si>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</si>
  <si>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</si>
  <si>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</si>
  <si>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</si>
  <si>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</si>
  <si>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</si>
  <si>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</si>
  <si>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</si>
  <si>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</si>
  <si>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</si>
  <si>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</si>
  <si>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</si>
  <si>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</si>
  <si>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</si>
  <si>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</si>
  <si>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</si>
  <si>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</si>
  <si>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</si>
  <si>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</si>
  <si>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</si>
  <si>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</si>
  <si>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</si>
  <si>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</si>
  <si>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</si>
  <si>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</si>
  <si>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</si>
  <si>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</si>
  <si>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</si>
  <si>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</si>
  <si>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</si>
  <si>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</si>
  <si>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</si>
  <si>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</si>
  <si>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</si>
  <si>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</si>
  <si>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</si>
  <si>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</si>
  <si>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</si>
  <si>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</si>
  <si>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</si>
  <si>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</si>
  <si>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</si>
  <si>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</si>
  <si>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</si>
  <si>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</si>
  <si>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</si>
  <si>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</si>
  <si>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</si>
  <si>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</si>
  <si>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</si>
  <si>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</si>
  <si>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</si>
  <si>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</si>
  <si>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</si>
  <si>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</si>
  <si>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</si>
  <si>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</si>
  <si>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</si>
  <si>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</si>
  <si>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</si>
  <si>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</si>
  <si>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</si>
  <si>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</si>
  <si>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</si>
  <si>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</si>
  <si>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</si>
  <si>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</si>
  <si>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</si>
  <si>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</si>
  <si>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</si>
  <si>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</si>
  <si>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</si>
  <si>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</si>
  <si>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</si>
  <si>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</si>
  <si>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</si>
  <si>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</si>
  <si>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</si>
  <si>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</si>
  <si>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</si>
  <si>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</si>
  <si>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</si>
  <si>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</si>
  <si>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</si>
  <si>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</si>
  <si>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</si>
  <si>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</si>
  <si>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</si>
  <si>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</si>
  <si>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</si>
  <si>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</si>
  <si>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</si>
  <si>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</si>
  <si>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</si>
  <si>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</si>
  <si>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</si>
  <si>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</si>
  <si>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</si>
  <si>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</si>
  <si>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</si>
  <si>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</si>
  <si>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</si>
  <si>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</si>
  <si>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</si>
  <si>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</si>
  <si>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</si>
  <si>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</si>
  <si>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</si>
  <si>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</si>
  <si>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</si>
  <si>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</si>
  <si>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</si>
  <si>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</si>
  <si>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</si>
  <si>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</si>
  <si>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</si>
  <si>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</si>
  <si>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</si>
  <si>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</si>
  <si>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</si>
  <si>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</si>
  <si>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</si>
  <si>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</si>
  <si>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</si>
  <si>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</si>
  <si>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</si>
  <si>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</si>
  <si>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</si>
  <si>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</si>
  <si>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</si>
  <si>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</si>
  <si>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</si>
  <si>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</si>
  <si>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</si>
  <si>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</si>
  <si>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</si>
  <si>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</si>
  <si>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</si>
  <si>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</si>
  <si>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</si>
  <si>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</si>
  <si>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</si>
  <si>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</si>
  <si>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</si>
  <si>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</si>
  <si>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</si>
  <si>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</si>
  <si>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</si>
  <si>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</si>
  <si>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</si>
  <si>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</si>
  <si>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</si>
  <si>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</si>
  <si>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</si>
  <si>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</si>
  <si>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</si>
  <si>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</si>
  <si>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</si>
  <si>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</si>
  <si>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</si>
  <si>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</si>
  <si>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</si>
  <si>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</si>
  <si>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</si>
  <si>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</si>
  <si>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</si>
  <si>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</si>
  <si>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</si>
  <si>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</si>
  <si>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</si>
  <si>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</si>
  <si>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</si>
  <si>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</si>
  <si>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</si>
  <si>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</si>
  <si>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</si>
  <si>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</si>
  <si>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</si>
  <si>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</si>
  <si>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</si>
  <si>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</si>
  <si>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</si>
  <si>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</si>
  <si>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</si>
  <si>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</si>
  <si>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</si>
  <si>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</si>
  <si>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</si>
  <si>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</si>
  <si>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</si>
  <si>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</si>
  <si>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</si>
  <si>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</si>
  <si>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</si>
  <si>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</si>
  <si>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</si>
  <si>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</si>
  <si>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</si>
  <si>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</si>
  <si>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</si>
  <si>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</si>
  <si>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</si>
  <si>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</si>
  <si>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</si>
  <si>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</si>
  <si>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</si>
  <si>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</si>
  <si>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</si>
  <si>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</si>
  <si>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</si>
  <si>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</si>
  <si>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</si>
  <si>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</si>
  <si>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</si>
  <si>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</si>
  <si>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</si>
  <si>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</si>
  <si>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</si>
  <si>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</si>
  <si>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</si>
  <si>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</si>
  <si>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</si>
  <si>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</si>
  <si>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</si>
  <si>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</si>
  <si>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</si>
  <si>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</si>
  <si>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</si>
  <si>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</si>
  <si>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</si>
  <si>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</si>
  <si>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</si>
  <si>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</si>
  <si>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</si>
  <si>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</si>
  <si>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</si>
  <si>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</si>
  <si>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</si>
  <si>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</si>
  <si>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</si>
  <si>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</si>
  <si>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</si>
  <si>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</si>
  <si>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</si>
  <si>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</si>
  <si>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</si>
  <si>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</si>
  <si>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</si>
  <si>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</si>
  <si>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</si>
  <si>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</si>
  <si>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</si>
  <si>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</si>
  <si>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</si>
  <si>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</si>
  <si>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</si>
  <si>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</si>
  <si>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</si>
  <si>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</si>
  <si>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</si>
  <si>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</si>
  <si>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</si>
  <si>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</si>
  <si>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</si>
  <si>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</si>
  <si>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</si>
  <si>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</si>
  <si>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</si>
  <si>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</si>
  <si>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</si>
  <si>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</si>
  <si>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</si>
  <si>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</si>
  <si>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</si>
  <si>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</si>
  <si>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</si>
  <si>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</si>
  <si>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</si>
  <si>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</si>
  <si>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</si>
  <si>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</si>
  <si>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</si>
  <si>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</si>
  <si>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</si>
  <si>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</si>
  <si>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</si>
  <si>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</si>
  <si>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</si>
  <si>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</si>
  <si>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</si>
  <si>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</si>
  <si>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</si>
  <si>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</si>
  <si>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</si>
  <si>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</si>
  <si>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</si>
  <si>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</si>
  <si>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</si>
  <si>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</si>
  <si>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</si>
  <si>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</si>
  <si>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</si>
  <si>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</si>
  <si>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</si>
  <si>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</si>
  <si>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</si>
  <si>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</si>
  <si>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</si>
  <si>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</si>
  <si>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</si>
  <si>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</si>
  <si>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</si>
  <si>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</si>
  <si>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</si>
  <si>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</si>
  <si>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</si>
  <si>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</si>
  <si>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</si>
  <si>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</si>
  <si>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</si>
  <si>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</si>
  <si>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</si>
  <si>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</si>
  <si>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</si>
  <si>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</si>
  <si>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</si>
  <si>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</si>
  <si>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</si>
  <si>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</si>
  <si>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</si>
  <si>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</si>
  <si>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</si>
  <si>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</si>
  <si>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</si>
  <si>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</si>
  <si>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</si>
  <si>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</si>
  <si>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</si>
  <si>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</si>
  <si>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</si>
  <si>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</si>
  <si>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</si>
  <si>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</si>
  <si>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</si>
  <si>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</si>
  <si>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</si>
  <si>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</si>
  <si>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</si>
  <si>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</si>
  <si>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</si>
  <si>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</si>
  <si>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</si>
  <si>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</si>
  <si>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</si>
  <si>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</si>
  <si>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</si>
  <si>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</si>
  <si>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</si>
  <si>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</si>
  <si>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</si>
  <si>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</si>
  <si>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</si>
  <si>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</si>
  <si>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</si>
  <si>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</si>
  <si>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</si>
  <si>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</si>
  <si>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</si>
  <si>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</si>
  <si>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</si>
  <si>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</si>
  <si>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</si>
  <si>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</si>
  <si>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</si>
  <si>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</si>
  <si>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</si>
  <si>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</si>
  <si>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</si>
  <si>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</si>
  <si>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</si>
  <si>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</si>
  <si>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</si>
  <si>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</si>
  <si>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</si>
  <si>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</si>
  <si>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</si>
  <si>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</si>
  <si>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</si>
  <si>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</si>
  <si>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</si>
  <si>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</si>
  <si>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</si>
  <si>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</si>
  <si>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</si>
  <si>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</si>
  <si>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</si>
  <si>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</si>
  <si>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</si>
  <si>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</si>
  <si>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</si>
  <si>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</si>
  <si>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</si>
  <si>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</si>
  <si>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</si>
  <si>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</si>
  <si>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</si>
  <si>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</si>
  <si>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</si>
  <si>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</si>
  <si>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</si>
  <si>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</si>
  <si>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</si>
  <si>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</si>
  <si>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</si>
  <si>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</si>
  <si>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</si>
  <si>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</si>
  <si>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</si>
  <si>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</si>
  <si>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</si>
  <si>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</si>
  <si>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</si>
  <si>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</si>
  <si>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</si>
  <si>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</si>
  <si>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</si>
  <si>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</si>
  <si>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</si>
  <si>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</si>
  <si>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</si>
  <si>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</si>
  <si>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</si>
  <si>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</si>
  <si>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</si>
  <si>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</si>
  <si>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</si>
  <si>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</si>
  <si>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</si>
  <si>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</si>
  <si>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</si>
  <si>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</si>
  <si>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</si>
  <si>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</si>
  <si>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</si>
  <si>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</si>
  <si>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</si>
  <si>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</si>
  <si>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</si>
  <si>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</si>
  <si>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</si>
  <si>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</si>
  <si>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</si>
  <si>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</si>
  <si>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</si>
  <si>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</si>
  <si>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</si>
  <si>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</si>
  <si>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</si>
  <si>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</si>
  <si>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</si>
  <si>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</si>
  <si>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</si>
  <si>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</si>
  <si>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</si>
  <si>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</si>
  <si>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</si>
  <si>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</si>
  <si>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</si>
  <si>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</si>
  <si>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</si>
  <si>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</si>
  <si>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</si>
  <si>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</si>
  <si>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</si>
  <si>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</si>
  <si>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</si>
  <si>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</si>
  <si>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</si>
  <si>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</si>
  <si>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</si>
  <si>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</si>
  <si>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</si>
  <si>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</si>
  <si>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</si>
  <si>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</si>
  <si>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</si>
  <si>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</si>
  <si>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</si>
  <si>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</si>
  <si>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</si>
  <si>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</si>
  <si>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</si>
  <si>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</si>
  <si>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</si>
  <si>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</si>
  <si>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</si>
  <si>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</si>
  <si>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</si>
  <si>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</si>
  <si>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</si>
  <si>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</si>
  <si>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</si>
  <si>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</si>
  <si>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</si>
  <si>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</si>
  <si>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</si>
  <si>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</si>
  <si>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</si>
  <si>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</si>
  <si>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</si>
  <si>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</si>
  <si>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</si>
  <si>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</si>
  <si>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</si>
  <si>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</si>
  <si>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</si>
  <si>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</si>
  <si>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</si>
  <si>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</si>
  <si>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</si>
  <si>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</si>
  <si>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</si>
  <si>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</si>
  <si>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</si>
  <si>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</si>
  <si>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</si>
  <si>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</si>
  <si>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</si>
  <si>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</si>
  <si>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</si>
  <si>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</si>
  <si>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</si>
  <si>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</si>
  <si>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</si>
  <si>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</si>
  <si>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</si>
  <si>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</si>
  <si>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</si>
  <si>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</si>
  <si>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</si>
  <si>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</si>
  <si>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</si>
  <si>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</si>
  <si>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</si>
  <si>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</si>
  <si>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</si>
  <si>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</si>
  <si>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</si>
  <si>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</si>
  <si>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</si>
  <si>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</si>
  <si>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</si>
  <si>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</si>
  <si>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</si>
  <si>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</si>
  <si>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</si>
  <si>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</si>
  <si>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</si>
  <si>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</si>
  <si>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</si>
  <si>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</si>
  <si>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</si>
  <si>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</si>
  <si>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</si>
  <si>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</si>
  <si>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</si>
  <si>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</si>
  <si>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</si>
  <si>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</si>
  <si>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</si>
  <si>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</si>
  <si>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</si>
  <si>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</si>
  <si>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</si>
  <si>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</si>
  <si>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</si>
  <si>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</si>
  <si>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</si>
  <si>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</si>
  <si>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</si>
  <si>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</si>
  <si>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</si>
  <si>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</si>
  <si>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</si>
  <si>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</si>
  <si>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</si>
  <si>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</si>
  <si>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</si>
  <si>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</si>
  <si>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</si>
  <si>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</si>
  <si>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</si>
  <si>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</si>
  <si>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</si>
  <si>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</si>
  <si>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</si>
  <si>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</si>
  <si>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</si>
  <si>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</si>
  <si>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</si>
  <si>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</si>
  <si>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</si>
  <si>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</si>
  <si>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</si>
  <si>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</si>
  <si>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</si>
  <si>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</si>
  <si>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</si>
  <si>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</si>
  <si>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</si>
  <si>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</si>
  <si>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</si>
  <si>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</si>
  <si>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</si>
  <si>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</si>
  <si>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</si>
  <si>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</si>
  <si>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</si>
  <si>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</si>
  <si>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</si>
  <si>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</si>
  <si>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</si>
  <si>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</si>
  <si>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</si>
  <si>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</si>
  <si>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</si>
  <si>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</si>
  <si>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</si>
  <si>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</si>
  <si>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</si>
  <si>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</si>
  <si>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</si>
  <si>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</si>
  <si>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</si>
  <si>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</si>
  <si>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</si>
  <si>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</si>
  <si>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</si>
  <si>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</si>
  <si>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</si>
  <si>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</si>
  <si>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</si>
  <si>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</si>
  <si>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</si>
  <si>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</si>
  <si>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</si>
  <si>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</si>
  <si>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</si>
  <si>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</si>
  <si>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</si>
  <si>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</si>
  <si>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</si>
  <si>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</si>
  <si>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</si>
  <si>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</si>
  <si>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</si>
  <si>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</si>
  <si>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</si>
  <si>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</si>
  <si>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</si>
  <si>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</si>
  <si>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</si>
  <si>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</si>
  <si>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</si>
  <si>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</si>
  <si>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</si>
  <si>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</si>
  <si>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</si>
  <si>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</si>
  <si>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</si>
  <si>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</si>
  <si>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</si>
  <si>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</si>
  <si>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</si>
  <si>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</si>
  <si>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</si>
  <si>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</si>
  <si>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</si>
  <si>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</si>
  <si>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</si>
  <si>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</si>
  <si>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</si>
  <si>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</si>
  <si>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</si>
  <si>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</si>
  <si>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</si>
  <si>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</si>
  <si>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</si>
  <si>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</si>
  <si>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</si>
  <si>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</si>
  <si>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</si>
  <si>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</si>
  <si>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</si>
  <si>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</si>
  <si>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</si>
  <si>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</si>
  <si>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</si>
  <si>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</si>
  <si>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</si>
  <si>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</si>
  <si>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</si>
  <si>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</si>
  <si>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</si>
  <si>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</si>
  <si>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</si>
  <si>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</si>
  <si>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</si>
  <si>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</si>
  <si>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</si>
  <si>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</si>
  <si>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</si>
  <si>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</si>
  <si>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</si>
  <si>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</si>
  <si>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</si>
  <si>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</si>
  <si>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</si>
  <si>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</si>
  <si>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</si>
  <si>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</si>
  <si>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</si>
  <si>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</si>
  <si>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</si>
  <si>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</si>
  <si>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</si>
  <si>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</si>
  <si>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</si>
  <si>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</si>
  <si>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</si>
  <si>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</si>
  <si>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</si>
  <si>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</si>
  <si>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</si>
  <si>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</si>
  <si>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</si>
  <si>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</si>
  <si>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</si>
  <si>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</si>
  <si>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</si>
  <si>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</si>
  <si>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</si>
  <si>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</si>
  <si>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</si>
  <si>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</si>
  <si>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</si>
  <si>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</si>
  <si>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</si>
  <si>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</si>
  <si>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</si>
  <si>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</si>
  <si>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</si>
  <si>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</si>
  <si>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</si>
  <si>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</si>
  <si>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</si>
  <si>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</si>
  <si>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</si>
  <si>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</si>
  <si>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</si>
  <si>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</si>
  <si>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</si>
  <si>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</si>
  <si>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</si>
  <si>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</si>
  <si>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</si>
  <si>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</si>
  <si>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</si>
  <si>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</si>
  <si>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</si>
  <si>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</si>
  <si>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</si>
  <si>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</si>
  <si>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</si>
  <si>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</si>
  <si>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</si>
  <si>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</si>
  <si>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</si>
  <si>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</si>
  <si>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</si>
  <si>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</si>
  <si>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</si>
  <si>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</si>
  <si>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</si>
  <si>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</si>
  <si>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</si>
  <si>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</si>
  <si>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</si>
  <si>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</si>
  <si>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</si>
  <si>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</si>
  <si>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</si>
  <si>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</si>
  <si>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</si>
  <si>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</si>
  <si>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</si>
  <si>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</si>
  <si>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</si>
  <si>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</si>
  <si>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</si>
  <si>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</si>
  <si>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</si>
  <si>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</si>
  <si>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</si>
  <si>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</si>
  <si>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</si>
  <si>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</si>
  <si>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</si>
  <si>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</si>
  <si>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</si>
  <si>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</si>
  <si>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</si>
  <si>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</si>
  <si>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</si>
  <si>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</si>
  <si>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</si>
  <si>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</si>
  <si>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</si>
  <si>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</si>
  <si>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</si>
  <si>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</si>
  <si>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</si>
  <si>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</si>
  <si>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</si>
  <si>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</si>
  <si>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</si>
  <si>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</si>
  <si>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</si>
  <si>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</si>
  <si>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</si>
  <si>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</si>
  <si>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</si>
  <si>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</si>
  <si>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</si>
  <si>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</si>
  <si>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</si>
  <si>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</si>
  <si>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</si>
  <si>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</si>
  <si>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</si>
  <si>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</si>
  <si>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</si>
  <si>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</si>
  <si>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</si>
  <si>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</si>
  <si>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</si>
  <si>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</si>
  <si>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</si>
  <si>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</si>
  <si>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</si>
  <si>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</si>
  <si>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</si>
  <si>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</si>
  <si>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</si>
  <si>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</si>
  <si>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</si>
  <si>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</si>
  <si>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</si>
  <si>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</si>
  <si>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</si>
  <si>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</si>
  <si>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</si>
  <si>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</si>
  <si>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</si>
  <si>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</si>
  <si>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</si>
  <si>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</si>
  <si>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</si>
  <si>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</si>
  <si>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</si>
  <si>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</si>
  <si>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</si>
  <si>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</si>
  <si>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</si>
  <si>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</si>
  <si>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</si>
  <si>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</si>
  <si>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</si>
  <si>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</si>
  <si>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</si>
  <si>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</si>
  <si>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</si>
  <si>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</si>
  <si>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</si>
  <si>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</si>
  <si>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</si>
  <si>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</si>
  <si>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</si>
  <si>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</si>
  <si>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</si>
  <si>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</si>
  <si>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</si>
  <si>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</si>
  <si>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</si>
  <si>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</si>
  <si>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</si>
  <si>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</si>
  <si>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</si>
  <si>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</si>
  <si>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</si>
  <si>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</si>
  <si>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</si>
  <si>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</si>
  <si>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</si>
  <si>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</si>
  <si>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</si>
  <si>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</si>
  <si>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</si>
  <si>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</si>
  <si>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</si>
  <si>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</si>
  <si>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</si>
  <si>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</si>
  <si>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</si>
  <si>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</si>
  <si>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</si>
  <si>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</si>
  <si>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</si>
  <si>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</si>
  <si>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</si>
  <si>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</si>
  <si>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</si>
  <si>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</si>
  <si>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</si>
  <si>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</si>
  <si>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</si>
  <si>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</si>
  <si>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</si>
  <si>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</si>
  <si>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</si>
  <si>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</si>
  <si>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</si>
  <si>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</si>
  <si>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</si>
  <si>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</si>
  <si>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</si>
  <si>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</si>
  <si>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</si>
  <si>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</si>
  <si>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</si>
  <si>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</si>
  <si>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</si>
  <si>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</si>
  <si>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</si>
  <si>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</si>
  <si>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</si>
  <si>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</si>
  <si>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</si>
  <si>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</si>
  <si>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</si>
  <si>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</si>
  <si>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</si>
  <si>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</si>
  <si>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</si>
  <si>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</si>
  <si>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</si>
  <si>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</si>
  <si>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</si>
  <si>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</si>
  <si>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</si>
  <si>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</si>
  <si>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</si>
  <si>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</si>
  <si>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</si>
  <si>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</si>
  <si>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</si>
  <si>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</si>
  <si>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</si>
  <si>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</si>
  <si>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</si>
  <si>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</si>
  <si>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</si>
  <si>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</si>
  <si>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</si>
  <si>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</si>
  <si>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</si>
  <si>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</si>
  <si>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</si>
  <si>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</si>
  <si>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</si>
  <si>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</si>
  <si>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</si>
  <si>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</si>
  <si>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</si>
  <si>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</si>
  <si>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</si>
  <si>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</si>
  <si>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</si>
  <si>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</si>
  <si>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</si>
  <si>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</si>
  <si>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</si>
  <si>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</si>
  <si>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</si>
  <si>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</si>
  <si>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</si>
  <si>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</si>
  <si>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</si>
  <si>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</si>
  <si>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</si>
  <si>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</si>
  <si>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</si>
  <si>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</si>
  <si>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</si>
  <si>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</si>
  <si>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</si>
  <si>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</si>
  <si>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</si>
  <si>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</si>
  <si>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</si>
  <si>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</si>
  <si>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</si>
  <si>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</si>
  <si>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</si>
  <si>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</si>
  <si>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</si>
  <si>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</si>
  <si>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</si>
  <si>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</si>
  <si>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</si>
  <si>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</si>
  <si>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</si>
  <si>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</si>
  <si>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</si>
  <si>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</si>
  <si>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</si>
  <si>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</si>
  <si>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</si>
  <si>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</si>
  <si>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</si>
  <si>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</si>
  <si>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</si>
  <si>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</si>
  <si>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</si>
  <si>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</si>
  <si>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</si>
  <si>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</si>
  <si>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</si>
  <si>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</si>
  <si>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</si>
  <si>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</si>
  <si>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</si>
  <si>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</si>
  <si>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</si>
  <si>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</si>
  <si>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</si>
  <si>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</si>
  <si>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</si>
  <si>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</si>
  <si>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</si>
  <si>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</si>
  <si>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</si>
  <si>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</si>
  <si>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</si>
  <si>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</si>
  <si>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</si>
  <si>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</si>
  <si>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</si>
  <si>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</si>
  <si>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</si>
  <si>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</si>
  <si>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</si>
  <si>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</si>
  <si>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</si>
  <si>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</si>
  <si>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</si>
  <si>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</si>
  <si>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</si>
  <si>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</si>
  <si>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</si>
  <si>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</si>
  <si>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</si>
  <si>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</si>
  <si>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</si>
  <si>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</si>
  <si>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</si>
  <si>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</si>
  <si>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</si>
  <si>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</si>
  <si>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</si>
  <si>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</si>
  <si>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</si>
  <si>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</si>
  <si>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</si>
  <si>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</si>
  <si>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</si>
  <si>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</si>
  <si>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</si>
  <si>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</si>
  <si>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</si>
  <si>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</si>
  <si>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</si>
  <si>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</si>
  <si>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</si>
  <si>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</si>
  <si>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</si>
  <si>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</si>
  <si>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</si>
  <si>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</si>
  <si>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</si>
  <si>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</si>
  <si>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</si>
  <si>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</si>
  <si>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</si>
  <si>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</si>
  <si>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</si>
  <si>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</si>
  <si>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</si>
  <si>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</si>
  <si>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</si>
  <si>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</si>
  <si>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</si>
  <si>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</si>
  <si>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</si>
  <si>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</si>
  <si>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</si>
  <si>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</si>
  <si>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</si>
  <si>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</si>
  <si>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</si>
  <si>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</si>
  <si>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</si>
  <si>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</si>
  <si>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</si>
  <si>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</si>
  <si>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</si>
  <si>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</si>
  <si>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</si>
  <si>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</si>
  <si>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</si>
  <si>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</si>
  <si>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</si>
  <si>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</si>
  <si>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</si>
  <si>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</si>
  <si>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</si>
  <si>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</si>
  <si>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</si>
  <si>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</si>
  <si>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</si>
  <si>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</si>
  <si>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</si>
  <si>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</si>
  <si>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</si>
  <si>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</si>
  <si>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</si>
  <si>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</si>
  <si>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</si>
  <si>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</si>
  <si>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</si>
  <si>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</si>
  <si>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</si>
  <si>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</si>
  <si>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</si>
  <si>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</si>
  <si>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</si>
  <si>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</si>
  <si>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</si>
  <si>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</si>
  <si>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</si>
  <si>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</si>
  <si>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</si>
  <si>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</si>
  <si>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</si>
  <si>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</si>
  <si>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</si>
  <si>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</si>
  <si>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</si>
  <si>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</si>
  <si>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</si>
  <si>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</si>
  <si>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</si>
  <si>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</si>
  <si>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</si>
  <si>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</si>
  <si>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</si>
  <si>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</si>
  <si>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</si>
  <si>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</si>
  <si>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</si>
  <si>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</si>
  <si>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</si>
  <si>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</si>
  <si>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</si>
  <si>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</si>
  <si>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</si>
  <si>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</si>
  <si>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</si>
  <si>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</si>
  <si>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</si>
  <si>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</si>
  <si>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</si>
  <si>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</si>
  <si>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</si>
  <si>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</si>
  <si>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</si>
  <si>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</si>
  <si>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</si>
  <si>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</si>
  <si>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</si>
  <si>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</si>
  <si>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</si>
  <si>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</si>
  <si>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</si>
  <si>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</si>
  <si>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</si>
  <si>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</si>
  <si>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</si>
  <si>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</si>
  <si>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</si>
  <si>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</si>
  <si>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</si>
  <si>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</si>
  <si>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</si>
  <si>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</si>
  <si>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</si>
  <si>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</si>
  <si>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</si>
  <si>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</si>
  <si>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</si>
  <si>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</si>
  <si>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</si>
  <si>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</si>
  <si>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</si>
  <si>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</si>
  <si>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</si>
  <si>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</si>
  <si>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</si>
  <si>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</si>
  <si>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</si>
  <si>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</si>
  <si>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</si>
  <si>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</si>
  <si>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</si>
  <si>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</si>
  <si>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</si>
  <si>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</si>
  <si>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</si>
  <si>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</si>
  <si>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</si>
  <si>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</si>
  <si>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</si>
  <si>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</si>
  <si>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</si>
  <si>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</si>
  <si>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</si>
  <si>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</si>
  <si>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</si>
  <si>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</si>
  <si>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</si>
  <si>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</si>
  <si>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</si>
  <si>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</si>
  <si>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</si>
  <si>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</si>
  <si>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</si>
  <si>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</si>
  <si>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</si>
  <si>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</si>
  <si>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</si>
  <si>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</si>
  <si>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</si>
  <si>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</si>
  <si>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</si>
  <si>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</si>
  <si>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</si>
  <si>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</si>
  <si>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</si>
  <si>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</si>
  <si>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</si>
  <si>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</si>
  <si>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</si>
  <si>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</si>
  <si>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</si>
  <si>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</si>
  <si>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</si>
  <si>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</si>
  <si>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</si>
  <si>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</si>
  <si>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</si>
  <si>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</si>
  <si>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</si>
  <si>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</si>
  <si>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</si>
  <si>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</si>
  <si>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</si>
  <si>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</si>
  <si>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</si>
  <si>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</si>
  <si>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</si>
  <si>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</si>
  <si>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</si>
  <si>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</si>
  <si>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</si>
  <si>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</si>
  <si>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</si>
  <si>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</si>
  <si>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</si>
  <si>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</si>
  <si>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</si>
  <si>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</si>
  <si>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</si>
  <si>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</si>
  <si>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</si>
  <si>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</si>
  <si>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</si>
  <si>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</si>
  <si>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</si>
  <si>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</si>
  <si>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</si>
  <si>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</si>
  <si>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</si>
  <si>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</si>
  <si>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</si>
  <si>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</si>
  <si>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</si>
  <si>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</si>
  <si>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</si>
  <si>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</si>
  <si>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</si>
  <si>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</si>
  <si>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</si>
  <si>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</si>
  <si>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</si>
  <si>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</si>
  <si>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</si>
  <si>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</si>
  <si>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</si>
  <si>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</si>
  <si>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</si>
  <si>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</si>
  <si>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</si>
  <si>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</si>
  <si>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</si>
  <si>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</si>
  <si>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</si>
  <si>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</si>
  <si>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</si>
  <si>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</si>
  <si>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</si>
  <si>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</si>
  <si>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</si>
  <si>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</si>
  <si>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</si>
  <si>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</si>
  <si>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</si>
  <si>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</si>
  <si>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</si>
  <si>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</si>
  <si>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</si>
  <si>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</si>
  <si>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</si>
  <si>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</si>
  <si>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</si>
  <si>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</si>
  <si>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</si>
  <si>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</si>
  <si>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</si>
  <si>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</si>
  <si>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</si>
  <si>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</si>
  <si>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</si>
  <si>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</si>
  <si>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</si>
  <si>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</si>
  <si>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</si>
  <si>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</si>
  <si>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</si>
  <si>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</si>
  <si>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</si>
  <si>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</si>
  <si>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</si>
  <si>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</si>
  <si>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</si>
  <si>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</si>
  <si>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</si>
  <si>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</si>
  <si>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</si>
  <si>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</si>
  <si>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</si>
  <si>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</si>
  <si>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</si>
  <si>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</si>
  <si>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</si>
  <si>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</si>
  <si>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</si>
  <si>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</si>
  <si>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</si>
  <si>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</si>
  <si>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</si>
  <si>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</si>
  <si>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</si>
  <si>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</si>
  <si>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</si>
  <si>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</si>
  <si>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</si>
  <si>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</si>
  <si>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</si>
  <si>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</si>
  <si>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</si>
  <si>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</si>
  <si>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</si>
  <si>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</si>
  <si>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</si>
  <si>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</si>
  <si>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</si>
  <si>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</si>
  <si>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</si>
  <si>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</si>
  <si>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</si>
  <si>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</si>
  <si>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</si>
  <si>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</si>
  <si>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</si>
  <si>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</si>
  <si>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</si>
  <si>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</si>
  <si>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</si>
  <si>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</si>
  <si>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</si>
  <si>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</si>
  <si>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</si>
  <si>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</si>
  <si>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</si>
  <si>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</si>
  <si>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</si>
  <si>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</si>
  <si>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</si>
  <si>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</si>
  <si>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</si>
  <si>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</si>
  <si>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</si>
  <si>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</si>
  <si>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</si>
  <si>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</si>
  <si>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</si>
  <si>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</si>
  <si>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</si>
  <si>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</si>
  <si>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</si>
  <si>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</si>
  <si>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</si>
  <si>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</si>
  <si>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</si>
  <si>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</si>
  <si>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</si>
  <si>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</si>
  <si>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</si>
  <si>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</si>
  <si>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</si>
  <si>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</si>
  <si>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</si>
  <si>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</si>
  <si>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</si>
  <si>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</si>
  <si>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</si>
  <si>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</si>
  <si>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</si>
  <si>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</si>
  <si>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</si>
  <si>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</si>
  <si>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</si>
  <si>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</si>
  <si>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</si>
  <si>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</si>
  <si>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</si>
  <si>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</si>
  <si>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</si>
  <si>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</si>
  <si>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</si>
  <si>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</si>
  <si>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</si>
  <si>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</si>
  <si>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</si>
  <si>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</si>
  <si>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</si>
  <si>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</si>
  <si>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</si>
  <si>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</si>
  <si>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</si>
  <si>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</si>
  <si>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</si>
  <si>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</si>
  <si>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</si>
  <si>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</si>
  <si>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</si>
  <si>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</si>
  <si>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</si>
  <si>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</si>
  <si>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</si>
  <si>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</si>
  <si>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</si>
  <si>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</si>
  <si>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</si>
  <si>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</si>
  <si>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</si>
  <si>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</si>
  <si>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</si>
  <si>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</si>
  <si>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</si>
  <si>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</si>
  <si>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</si>
  <si>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</si>
  <si>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</si>
  <si>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</si>
  <si>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</si>
  <si>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</si>
  <si>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</si>
  <si>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</si>
  <si>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</si>
  <si>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</si>
  <si>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</si>
  <si>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</si>
  <si>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</si>
  <si>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</si>
  <si>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</si>
  <si>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</si>
  <si>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</si>
  <si>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</si>
  <si>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</si>
  <si>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</si>
  <si>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</si>
  <si>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</si>
  <si>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</si>
  <si>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</si>
  <si>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</si>
  <si>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</si>
  <si>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</si>
  <si>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</si>
  <si>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</si>
  <si>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</si>
  <si>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</si>
  <si>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</si>
  <si>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</si>
  <si>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</si>
  <si>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</si>
  <si>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</si>
  <si>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</si>
  <si>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</si>
  <si>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</si>
  <si>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</si>
  <si>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</si>
  <si>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</si>
  <si>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</si>
  <si>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</si>
  <si>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</si>
  <si>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</si>
  <si>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</si>
  <si>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</si>
  <si>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</si>
  <si>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</si>
  <si>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</si>
  <si>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</si>
  <si>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</si>
  <si>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</si>
  <si>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</si>
  <si>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</si>
  <si>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</si>
  <si>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</si>
  <si>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</si>
  <si>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</si>
  <si>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</si>
  <si>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</si>
  <si>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</si>
  <si>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</si>
  <si>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</si>
  <si>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</si>
  <si>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</si>
  <si>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</si>
  <si>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</si>
  <si>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</si>
  <si>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</si>
  <si>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</si>
  <si>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</si>
  <si>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</si>
  <si>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</si>
  <si>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</si>
  <si>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</si>
  <si>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</si>
  <si>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</si>
  <si>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</si>
  <si>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</si>
  <si>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</si>
  <si>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</si>
  <si>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</si>
  <si>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</si>
  <si>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</si>
  <si>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</si>
  <si>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</si>
  <si>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</si>
  <si>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</si>
  <si>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</si>
  <si>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</si>
  <si>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</si>
  <si>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</si>
  <si>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</si>
  <si>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</si>
  <si>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</si>
  <si>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</si>
  <si>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</si>
  <si>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</si>
  <si>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</si>
  <si>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</si>
  <si>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</si>
  <si>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</si>
  <si>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</si>
  <si>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</si>
  <si>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</si>
  <si>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</si>
  <si>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</si>
  <si>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</si>
  <si>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</si>
  <si>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</si>
  <si>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</si>
  <si>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</si>
  <si>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</si>
  <si>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</si>
  <si>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</si>
  <si>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</si>
  <si>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</si>
  <si>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</si>
  <si>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</si>
  <si>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</si>
  <si>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</si>
  <si>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</si>
  <si>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</si>
  <si>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</si>
  <si>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</si>
  <si>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</si>
  <si>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</si>
  <si>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</si>
  <si>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</si>
  <si>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</si>
  <si>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</si>
  <si>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</si>
  <si>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</si>
  <si>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</si>
  <si>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</si>
  <si>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</si>
  <si>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</si>
  <si>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</si>
  <si>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</si>
  <si>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</si>
  <si>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</si>
  <si>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</si>
  <si>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</si>
  <si>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</si>
  <si>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</si>
  <si>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</si>
  <si>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</si>
  <si>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</si>
  <si>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</si>
  <si>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</si>
  <si>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</si>
  <si>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</si>
  <si>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</si>
  <si>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</si>
  <si>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</si>
  <si>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</si>
  <si>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</si>
  <si>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</si>
  <si>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</si>
  <si>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</si>
  <si>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</si>
  <si>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</si>
  <si>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</si>
  <si>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</si>
  <si>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</si>
  <si>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</si>
  <si>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</si>
  <si>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</si>
  <si>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</si>
  <si>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</si>
  <si>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</si>
  <si>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</si>
  <si>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</si>
  <si>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</si>
  <si>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</si>
  <si>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</si>
  <si>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</si>
  <si>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</si>
  <si>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</si>
  <si>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</si>
  <si>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</si>
  <si>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</si>
  <si>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</si>
  <si>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</si>
  <si>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</si>
  <si>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</si>
  <si>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</si>
  <si>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</si>
  <si>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</si>
  <si>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</si>
  <si>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</si>
  <si>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</si>
  <si>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</si>
  <si>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</si>
  <si>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</si>
  <si>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</si>
  <si>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</si>
  <si>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</si>
  <si>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</si>
  <si>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</si>
  <si>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</si>
  <si>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</si>
  <si>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</si>
  <si>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</si>
  <si>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</si>
  <si>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</si>
  <si>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</si>
  <si>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</si>
  <si>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</si>
  <si>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</si>
  <si>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</si>
  <si>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</si>
  <si>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</si>
  <si>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</si>
  <si>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</si>
  <si>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</si>
  <si>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</si>
  <si>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</si>
  <si>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</si>
  <si>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</si>
  <si>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</si>
  <si>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</si>
  <si>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</si>
  <si>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</si>
  <si>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</si>
  <si>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</si>
  <si>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</si>
  <si>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</si>
  <si>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</si>
  <si>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</si>
  <si>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</si>
  <si>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</si>
  <si>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</si>
  <si>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</si>
  <si>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</si>
  <si>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</si>
  <si>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</si>
  <si>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</si>
  <si>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</si>
  <si>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</si>
  <si>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</si>
  <si>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</si>
  <si>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</si>
  <si>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</si>
  <si>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</si>
  <si>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</si>
  <si>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</si>
  <si>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</si>
  <si>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</si>
  <si>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</si>
  <si>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</si>
  <si>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</si>
  <si>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</si>
  <si>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</si>
  <si>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</si>
  <si>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</si>
  <si>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</si>
  <si>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</si>
  <si>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</si>
  <si>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</si>
  <si>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</si>
  <si>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</si>
  <si>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</si>
  <si>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</si>
  <si>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</si>
  <si>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</si>
  <si>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</si>
  <si>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</si>
  <si>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</si>
  <si>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</si>
  <si>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</si>
  <si>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</si>
  <si>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</si>
  <si>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</si>
  <si>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</si>
  <si>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</si>
  <si>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</si>
  <si>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</si>
  <si>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</si>
  <si>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</si>
  <si>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</si>
  <si>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</si>
  <si>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</si>
  <si>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</si>
  <si>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</si>
  <si>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</si>
  <si>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</si>
  <si>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</si>
  <si>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</si>
  <si>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</si>
  <si>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</si>
  <si>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</si>
  <si>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</si>
  <si>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</si>
  <si>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</si>
  <si>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</si>
  <si>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</si>
  <si>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</si>
  <si>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</si>
  <si>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</si>
  <si>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</si>
  <si>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</si>
  <si>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</si>
  <si>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</si>
  <si>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</si>
  <si>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</si>
  <si>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</si>
  <si>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</si>
  <si>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</si>
  <si>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</si>
  <si>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</si>
  <si>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</si>
  <si>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</si>
  <si>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</si>
  <si>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</si>
  <si>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</si>
  <si>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</si>
  <si>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</si>
  <si>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</si>
  <si>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</si>
  <si>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</si>
  <si>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</si>
  <si>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</si>
  <si>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</si>
  <si>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</si>
  <si>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</si>
  <si>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</si>
  <si>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</si>
  <si>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</si>
  <si>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</si>
  <si>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</si>
  <si>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</si>
  <si>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</si>
  <si>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</si>
  <si>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</si>
  <si>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</si>
  <si>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</si>
  <si>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</si>
  <si>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</si>
  <si>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</si>
  <si>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</si>
  <si>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</si>
  <si>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</si>
  <si>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</si>
  <si>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</si>
  <si>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</si>
  <si>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</si>
  <si>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</si>
  <si>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</si>
  <si>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</si>
  <si>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</si>
  <si>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</si>
  <si>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</si>
  <si>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</si>
  <si>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</si>
  <si>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</si>
  <si>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</si>
  <si>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</si>
  <si>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</si>
  <si>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</si>
  <si>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</si>
  <si>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</si>
  <si>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</si>
  <si>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</si>
  <si>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</si>
  <si>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</si>
  <si>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</si>
  <si>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</si>
  <si>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</si>
  <si>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</si>
  <si>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</si>
  <si>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</si>
  <si>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</si>
  <si>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</si>
  <si>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</si>
  <si>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</si>
  <si>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</si>
  <si>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</si>
  <si>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</si>
  <si>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</si>
  <si>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</si>
  <si>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</si>
  <si>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</si>
  <si>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</si>
  <si>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</si>
  <si>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</si>
  <si>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</si>
  <si>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</si>
  <si>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</si>
  <si>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</si>
  <si>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</si>
  <si>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</si>
  <si>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</si>
  <si>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</si>
  <si>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</si>
  <si>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</si>
  <si>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</si>
  <si>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</si>
  <si>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</si>
  <si>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</si>
  <si>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</si>
  <si>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</si>
  <si>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</si>
  <si>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</si>
  <si>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</si>
  <si>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</si>
  <si>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</si>
  <si>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</si>
  <si>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</si>
  <si>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</si>
  <si>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</si>
  <si>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</si>
  <si>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</si>
  <si>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</si>
  <si>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</si>
  <si>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</si>
  <si>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</si>
  <si>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</si>
  <si>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</si>
  <si>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</si>
  <si>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</si>
  <si>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</si>
  <si>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</si>
  <si>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</si>
  <si>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</si>
  <si>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</si>
  <si>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</si>
  <si>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</si>
  <si>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</si>
  <si>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</si>
  <si>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</si>
  <si>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</si>
  <si>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</si>
  <si>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</si>
  <si>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</si>
  <si>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</si>
  <si>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</si>
  <si>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</si>
  <si>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</si>
  <si>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</si>
  <si>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</si>
  <si>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</si>
  <si>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</si>
  <si>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</si>
  <si>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</si>
  <si>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</si>
  <si>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</si>
  <si>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</si>
  <si>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</si>
  <si>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</si>
  <si>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</si>
  <si>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</si>
  <si>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</si>
  <si>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</si>
  <si>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</si>
  <si>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</si>
  <si>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</si>
  <si>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</si>
  <si>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</si>
  <si>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</si>
  <si>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</si>
  <si>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</si>
  <si>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</si>
  <si>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</si>
  <si>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</si>
  <si>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</si>
  <si>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</si>
  <si>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</si>
  <si>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</si>
  <si>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</si>
  <si>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</si>
  <si>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</si>
  <si>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</si>
  <si>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</si>
  <si>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</si>
  <si>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</si>
  <si>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</si>
  <si>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</si>
  <si>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</si>
  <si>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</si>
  <si>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</si>
  <si>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</si>
  <si>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</si>
  <si>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</si>
  <si>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</si>
  <si>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</si>
  <si>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</si>
  <si>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</si>
  <si>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</si>
  <si>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</si>
  <si>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</si>
  <si>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</si>
  <si>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</si>
  <si>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</si>
  <si>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</si>
  <si>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</si>
  <si>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</si>
  <si>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</si>
  <si>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</si>
  <si>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</si>
  <si>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</si>
  <si>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</si>
  <si>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</si>
  <si>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</si>
  <si>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</si>
  <si>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</si>
  <si>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</si>
  <si>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</si>
  <si>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</si>
  <si>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</si>
  <si>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</si>
  <si>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</si>
  <si>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</si>
  <si>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</si>
  <si>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</si>
  <si>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</si>
  <si>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</si>
  <si>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</si>
  <si>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</si>
  <si>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</si>
  <si>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</si>
  <si>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</si>
  <si>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</si>
  <si>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</si>
  <si>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</si>
  <si>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</si>
  <si>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</si>
  <si>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</si>
  <si>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</si>
  <si>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</si>
  <si>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</si>
  <si>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</si>
  <si>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</si>
  <si>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</si>
  <si>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</si>
  <si>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</si>
  <si>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</si>
  <si>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</si>
  <si>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</si>
  <si>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</si>
  <si>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</si>
  <si>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</si>
  <si>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</si>
  <si>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</si>
  <si>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</si>
  <si>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</si>
  <si>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</si>
  <si>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</si>
  <si>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</si>
  <si>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</si>
  <si>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</si>
  <si>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</si>
  <si>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</si>
  <si>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</si>
  <si>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</si>
  <si>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</si>
  <si>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</si>
  <si>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</si>
  <si>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</si>
  <si>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</si>
  <si>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</si>
  <si>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</si>
  <si>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</si>
  <si>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</si>
  <si>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</si>
  <si>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</si>
  <si>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</si>
  <si>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</si>
  <si>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</si>
  <si>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</si>
  <si>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</si>
  <si>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</si>
  <si>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</si>
  <si>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</si>
  <si>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</si>
  <si>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</si>
  <si>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</si>
  <si>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</si>
  <si>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</si>
  <si>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</si>
  <si>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</si>
  <si>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</si>
  <si>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</si>
  <si>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</si>
  <si>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</si>
  <si>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</si>
  <si>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</si>
  <si>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</si>
  <si>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</si>
  <si>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</si>
  <si>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</si>
  <si>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</si>
  <si>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</si>
  <si>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</si>
  <si>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</si>
  <si>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</si>
  <si>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</si>
  <si>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</si>
  <si>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</si>
  <si>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</si>
  <si>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</si>
  <si>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</si>
  <si>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</si>
  <si>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</si>
  <si>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</si>
  <si>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</si>
  <si>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</si>
  <si>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</si>
  <si>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</si>
  <si>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</si>
  <si>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</si>
  <si>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</si>
  <si>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</si>
  <si>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</si>
  <si>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</si>
  <si>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</si>
  <si>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</si>
  <si>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</si>
  <si>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</si>
  <si>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</si>
  <si>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</si>
  <si>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</si>
  <si>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</si>
  <si>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</si>
  <si>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</si>
  <si>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</si>
  <si>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</si>
  <si>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</si>
  <si>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</si>
  <si>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</si>
  <si>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</si>
  <si>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</si>
  <si>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</si>
  <si>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</si>
  <si>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</si>
  <si>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</si>
  <si>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</si>
  <si>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</si>
  <si>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</si>
  <si>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</si>
  <si>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</si>
  <si>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</si>
  <si>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</si>
  <si>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</si>
  <si>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</si>
  <si>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</si>
  <si>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</si>
  <si>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</si>
  <si>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</si>
  <si>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</si>
  <si>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</si>
  <si>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</si>
  <si>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</si>
  <si>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</si>
  <si>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</si>
  <si>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</si>
  <si>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</si>
  <si>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</si>
  <si>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</si>
  <si>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</si>
  <si>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</si>
  <si>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</si>
  <si>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</si>
  <si>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</si>
  <si>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</si>
  <si>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</si>
  <si>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</si>
  <si>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</si>
  <si>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</si>
  <si>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</si>
  <si>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</si>
  <si>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</si>
  <si>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</si>
  <si>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</si>
  <si>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</si>
  <si>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</si>
  <si>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</si>
  <si>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</si>
  <si>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</si>
  <si>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</si>
  <si>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</si>
  <si>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</si>
  <si>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</si>
  <si>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</si>
  <si>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</si>
  <si>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</si>
  <si>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</si>
  <si>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</si>
  <si>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</si>
  <si>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</si>
  <si>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</si>
  <si>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</si>
  <si>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</si>
  <si>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</si>
  <si>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</si>
  <si>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</si>
  <si>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</si>
  <si>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</si>
  <si>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</si>
  <si>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</si>
  <si>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</si>
  <si>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</si>
  <si>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</si>
  <si>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</si>
  <si>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</si>
  <si>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</si>
  <si>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</si>
  <si>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</si>
  <si>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</si>
  <si>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</si>
  <si>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</si>
  <si>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</si>
  <si>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</si>
  <si>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</si>
  <si>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</si>
  <si>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</si>
  <si>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</si>
  <si>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</si>
  <si>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</si>
  <si>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</si>
  <si>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</si>
  <si>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</si>
  <si>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</si>
  <si>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</si>
  <si>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</si>
  <si>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</si>
  <si>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</si>
  <si>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</si>
  <si>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</si>
  <si>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</si>
  <si>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</si>
  <si>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</si>
  <si>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</si>
  <si>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</si>
  <si>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</si>
  <si>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</si>
  <si>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</si>
  <si>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</si>
  <si>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</si>
  <si>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</si>
  <si>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</si>
  <si>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</si>
  <si>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</si>
  <si>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</si>
  <si>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</si>
  <si>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</si>
  <si>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</si>
  <si>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</si>
  <si>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</si>
  <si>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</si>
  <si>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</si>
  <si>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</si>
  <si>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</si>
  <si>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</si>
  <si>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</si>
  <si>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</si>
  <si>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</si>
  <si>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</si>
  <si>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</si>
  <si>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</si>
  <si>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</si>
  <si>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</si>
  <si>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</si>
  <si>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</si>
  <si>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</si>
  <si>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</si>
  <si>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</si>
  <si>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</si>
  <si>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</si>
  <si>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</si>
  <si>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</si>
  <si>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</si>
  <si>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</si>
  <si>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</si>
  <si>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</si>
  <si>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</si>
  <si>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</si>
  <si>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</si>
  <si>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</si>
  <si>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</si>
  <si>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</si>
  <si>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</si>
  <si>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</si>
  <si>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</si>
  <si>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</si>
  <si>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</si>
  <si>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</si>
  <si>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</si>
  <si>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</si>
  <si>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</si>
  <si>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</si>
  <si>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</si>
  <si>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</si>
  <si>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</si>
  <si>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</si>
  <si>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</si>
  <si>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</si>
  <si>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</si>
  <si>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</si>
  <si>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</si>
  <si>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</si>
  <si>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</si>
  <si>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</si>
  <si>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</si>
  <si>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</si>
  <si>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</si>
  <si>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</si>
  <si>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</si>
  <si>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</si>
  <si>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</si>
  <si>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</si>
  <si>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</si>
  <si>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</si>
  <si>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</si>
  <si>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</si>
  <si>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</si>
  <si>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</si>
  <si>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</si>
  <si>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</si>
  <si>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</si>
  <si>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</si>
  <si>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</si>
  <si>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</si>
  <si>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</si>
  <si>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</si>
  <si>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</si>
  <si>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</si>
  <si>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</si>
  <si>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</si>
  <si>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</si>
  <si>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</si>
  <si>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</si>
  <si>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</si>
  <si>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</si>
  <si>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</si>
  <si>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</si>
  <si>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</si>
  <si>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</si>
  <si>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</si>
  <si>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</si>
  <si>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</si>
  <si>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</si>
  <si>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</si>
  <si>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</si>
  <si>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</si>
  <si>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</si>
  <si>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</si>
  <si>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</si>
  <si>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</si>
  <si>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</si>
  <si>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</si>
  <si>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</si>
  <si>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</si>
  <si>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</si>
  <si>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</si>
  <si>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</si>
  <si>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</si>
  <si>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</si>
  <si>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</si>
  <si>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</si>
  <si>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</si>
  <si>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</si>
  <si>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</si>
  <si>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</si>
  <si>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</si>
  <si>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</si>
  <si>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</si>
  <si>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</si>
  <si>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</si>
  <si>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</si>
  <si>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</si>
  <si>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</si>
  <si>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</si>
  <si>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</si>
  <si>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</si>
  <si>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</si>
  <si>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</si>
  <si>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</si>
  <si>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</si>
  <si>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</si>
  <si>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</si>
  <si>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</si>
  <si>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</si>
  <si>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</si>
  <si>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</si>
  <si>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</si>
  <si>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</si>
  <si>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</si>
  <si>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</si>
  <si>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</si>
  <si>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</si>
  <si>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</si>
  <si>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</si>
  <si>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</si>
  <si>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</si>
  <si>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</si>
  <si>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</si>
  <si>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</si>
  <si>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</si>
  <si>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</si>
  <si>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</si>
  <si>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</si>
  <si>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</si>
  <si>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</si>
  <si>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</si>
  <si>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</si>
  <si>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</si>
  <si>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</si>
  <si>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</si>
  <si>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</si>
  <si>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</si>
  <si>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</si>
  <si>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</si>
  <si>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</si>
  <si>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</si>
  <si>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</si>
  <si>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</si>
  <si>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</si>
  <si>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</si>
  <si>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</si>
  <si>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</si>
  <si>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</si>
  <si>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</si>
  <si>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</si>
  <si>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</si>
  <si>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</si>
  <si>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</si>
  <si>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</si>
  <si>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</si>
  <si>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</si>
  <si>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</si>
  <si>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</si>
  <si>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</si>
  <si>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</si>
  <si>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</si>
  <si>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</si>
  <si>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</si>
  <si>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</si>
  <si>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</si>
  <si>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</si>
  <si>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</si>
  <si>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</si>
  <si>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</si>
  <si>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</si>
  <si>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</si>
  <si>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</si>
  <si>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</si>
  <si>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</si>
  <si>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</si>
  <si>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</si>
  <si>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</si>
  <si>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</si>
  <si>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</si>
  <si>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</si>
  <si>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</si>
  <si>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</si>
  <si>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</si>
  <si>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</si>
  <si>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</si>
  <si>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</si>
  <si>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</si>
  <si>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</si>
  <si>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</si>
  <si>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</si>
  <si>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</si>
  <si>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</si>
  <si>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</si>
  <si>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</si>
  <si>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</si>
  <si>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</si>
  <si>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</si>
  <si>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</si>
  <si>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</si>
  <si>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</si>
  <si>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</si>
  <si>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</si>
  <si>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</si>
  <si>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</si>
  <si>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</si>
  <si>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</si>
  <si>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</si>
  <si>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</si>
  <si>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</si>
  <si>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</si>
  <si>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</si>
  <si>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</si>
  <si>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</si>
  <si>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</si>
  <si>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</si>
  <si>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</si>
  <si>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</si>
  <si>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</si>
  <si>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</si>
  <si>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</si>
  <si>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</si>
  <si>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</si>
  <si>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</si>
  <si>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</si>
  <si>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</si>
  <si>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</si>
  <si>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</si>
  <si>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</si>
  <si>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</si>
  <si>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</si>
  <si>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</si>
  <si>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</si>
  <si>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</si>
  <si>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</si>
  <si>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</si>
  <si>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</si>
  <si>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</si>
  <si>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</si>
  <si>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</si>
  <si>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</si>
  <si>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</si>
  <si>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</si>
  <si>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</si>
  <si>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</si>
  <si>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</si>
  <si>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</si>
  <si>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</si>
  <si>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</si>
  <si>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</si>
  <si>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</si>
  <si>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</si>
  <si>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</si>
  <si>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</si>
  <si>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</si>
  <si>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</si>
  <si>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</si>
  <si>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</si>
  <si>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</si>
  <si>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</si>
  <si>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</si>
  <si>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</si>
  <si>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</si>
  <si>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</si>
  <si>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</si>
  <si>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</si>
  <si>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</si>
  <si>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</si>
  <si>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</si>
  <si>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</si>
  <si>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</si>
  <si>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</si>
  <si>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</si>
  <si>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</si>
  <si>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</si>
  <si>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</si>
  <si>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</si>
  <si>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</si>
  <si>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</si>
  <si>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</si>
  <si>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</si>
  <si>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</si>
  <si>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</si>
  <si>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</si>
  <si>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</si>
  <si>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</si>
  <si>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</si>
  <si>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</si>
  <si>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</si>
  <si>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</si>
  <si>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</si>
  <si>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</si>
  <si>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</si>
  <si>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</si>
  <si>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</si>
  <si>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</si>
  <si>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</si>
  <si>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</si>
  <si>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</si>
  <si>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</si>
  <si>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</si>
  <si>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</si>
  <si>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</si>
  <si>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</si>
  <si>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</si>
  <si>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</si>
  <si>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</si>
  <si>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</si>
  <si>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</si>
  <si>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</si>
  <si>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</si>
  <si>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</si>
  <si>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</si>
  <si>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</si>
  <si>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</si>
  <si>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</si>
  <si>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</si>
  <si>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</si>
  <si>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</si>
  <si>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</si>
  <si>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</si>
  <si>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</si>
  <si>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</si>
  <si>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</si>
  <si>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</si>
  <si>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</si>
  <si>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</si>
  <si>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</si>
  <si>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</si>
  <si>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</si>
  <si>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</si>
  <si>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</si>
  <si>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</si>
  <si>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</si>
  <si>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</si>
  <si>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</si>
  <si>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</si>
  <si>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</si>
  <si>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</si>
  <si>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</si>
  <si>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</si>
  <si>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</si>
  <si>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</si>
  <si>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</si>
  <si>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</si>
  <si>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</si>
  <si>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</si>
  <si>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</si>
  <si>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</si>
  <si>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</si>
  <si>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</si>
  <si>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</si>
  <si>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</si>
  <si>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</si>
  <si>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</si>
  <si>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</si>
  <si>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</si>
  <si>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</si>
  <si>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</si>
  <si>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</si>
  <si>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</si>
  <si>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</si>
  <si>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</si>
  <si>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</si>
  <si>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</si>
  <si>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</si>
  <si>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</si>
  <si>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</si>
  <si>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</si>
  <si>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</si>
  <si>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</si>
  <si>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</si>
  <si>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</si>
  <si>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</si>
  <si>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</si>
  <si>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</si>
  <si>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</si>
  <si>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</si>
  <si>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</si>
  <si>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</si>
  <si>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</si>
  <si>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</si>
  <si>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</si>
  <si>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</si>
  <si>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</si>
  <si>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</si>
  <si>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</si>
  <si>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</si>
  <si>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</si>
  <si>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</si>
  <si>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</si>
  <si>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</si>
  <si>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</si>
  <si>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</si>
  <si>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</si>
  <si>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</si>
  <si>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</si>
  <si>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</si>
  <si>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</si>
  <si>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</si>
  <si>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</si>
  <si>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</si>
  <si>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</si>
  <si>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</si>
  <si>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</si>
  <si>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</si>
  <si>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</si>
  <si>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</si>
  <si>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</si>
  <si>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</si>
  <si>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</si>
  <si>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</si>
  <si>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</si>
  <si>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</si>
  <si>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</si>
  <si>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</si>
  <si>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</si>
  <si>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</si>
  <si>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</si>
  <si>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</si>
  <si>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</si>
  <si>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</si>
  <si>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</si>
  <si>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</si>
  <si>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</si>
  <si>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</si>
  <si>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</si>
  <si>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</si>
  <si>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</si>
  <si>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</si>
  <si>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</si>
  <si>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</si>
  <si>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</si>
  <si>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</si>
  <si>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</si>
  <si>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</si>
  <si>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</si>
  <si>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</si>
  <si>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</si>
  <si>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</si>
  <si>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</si>
  <si>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</si>
  <si>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</si>
  <si>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</si>
  <si>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</si>
  <si>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</si>
  <si>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</si>
  <si>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</si>
  <si>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</si>
  <si>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</si>
  <si>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</si>
  <si>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</si>
  <si>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</si>
  <si>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</si>
  <si>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</si>
  <si>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</si>
  <si>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</si>
  <si>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</si>
  <si>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</si>
  <si>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</si>
  <si>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</si>
  <si>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</si>
  <si>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</si>
  <si>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</si>
  <si>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</si>
  <si>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</si>
  <si>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</si>
  <si>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</si>
  <si>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</si>
  <si>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</si>
  <si>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</si>
  <si>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</si>
  <si>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</si>
  <si>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</si>
  <si>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</si>
  <si>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</si>
  <si>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</si>
  <si>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</si>
  <si>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</si>
  <si>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</si>
  <si>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</si>
  <si>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</si>
  <si>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</si>
  <si>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</si>
  <si>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</si>
  <si>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</si>
  <si>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</si>
  <si>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</si>
  <si>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</si>
  <si>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</si>
  <si>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</si>
  <si>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</si>
  <si>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</si>
  <si>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</si>
  <si>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</si>
  <si>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</si>
  <si>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</si>
  <si>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</si>
  <si>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</si>
  <si>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</si>
  <si>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</si>
  <si>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</si>
  <si>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</si>
  <si>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</si>
  <si>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</si>
  <si>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</si>
  <si>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</si>
  <si>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</si>
  <si>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</si>
  <si>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</si>
  <si>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</si>
  <si>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</si>
  <si>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</si>
  <si>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</si>
  <si>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</si>
  <si>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</si>
  <si>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</si>
  <si>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</si>
  <si>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</si>
  <si>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</si>
  <si>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</si>
  <si>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</si>
  <si>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</si>
  <si>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</si>
  <si>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</si>
  <si>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</si>
  <si>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</si>
  <si>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</si>
  <si>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</si>
  <si>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</si>
  <si>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</si>
  <si>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</si>
  <si>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</si>
  <si>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</si>
  <si>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</si>
  <si>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</si>
  <si>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</si>
  <si>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</si>
  <si>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</si>
  <si>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</si>
  <si>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</si>
  <si>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</si>
  <si>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</si>
  <si>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</si>
  <si>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</si>
  <si>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</si>
  <si>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</si>
  <si>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</si>
  <si>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</si>
  <si>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</si>
  <si>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</si>
  <si>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</si>
  <si>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</si>
  <si>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</si>
  <si>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</si>
  <si>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</si>
  <si>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</si>
  <si>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</si>
  <si>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</si>
  <si>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</si>
  <si>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</si>
  <si>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</si>
  <si>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</si>
  <si>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</si>
  <si>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</si>
  <si>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</si>
  <si>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</si>
  <si>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</si>
  <si>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</si>
  <si>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</si>
  <si>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</si>
  <si>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</si>
  <si>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</si>
  <si>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</si>
  <si>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</si>
  <si>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</si>
  <si>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</si>
  <si>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</si>
  <si>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</si>
  <si>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</si>
  <si>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</si>
  <si>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</si>
  <si>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</si>
  <si>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</si>
  <si>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</si>
  <si>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</si>
  <si>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</si>
  <si>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</si>
  <si>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</si>
  <si>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</si>
  <si>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</si>
  <si>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</si>
  <si>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</si>
  <si>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</si>
  <si>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</si>
  <si>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</si>
  <si>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</si>
  <si>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</si>
  <si>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</si>
  <si>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</si>
  <si>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</si>
  <si>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</si>
  <si>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</si>
  <si>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</si>
  <si>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</si>
  <si>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</si>
  <si>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</si>
  <si>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</si>
  <si>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</si>
  <si>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</si>
  <si>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</si>
  <si>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</si>
  <si>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</si>
  <si>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</si>
  <si>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</si>
  <si>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</si>
  <si>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</si>
  <si>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</si>
  <si>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</si>
  <si>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</si>
  <si>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</si>
  <si>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</si>
  <si>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</si>
  <si>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</si>
  <si>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</si>
  <si>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</si>
  <si>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</si>
  <si>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</si>
  <si>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</si>
  <si>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</si>
  <si>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</si>
  <si>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</si>
  <si>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</si>
  <si>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</si>
  <si>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</si>
  <si>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</si>
  <si>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</si>
  <si>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</si>
  <si>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</si>
  <si>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</si>
  <si>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</si>
  <si>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</si>
  <si>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</si>
  <si>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</si>
  <si>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</si>
  <si>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</si>
  <si>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</si>
  <si>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</si>
  <si>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</si>
  <si>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</si>
  <si>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</si>
  <si>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</si>
  <si>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</si>
  <si>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</si>
  <si>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</si>
  <si>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</si>
  <si>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</si>
  <si>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</si>
  <si>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</si>
  <si>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</si>
  <si>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</si>
  <si>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</si>
  <si>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</si>
  <si>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</si>
  <si>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</si>
  <si>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</si>
  <si>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</si>
  <si>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</si>
  <si>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</si>
  <si>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</si>
  <si>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</si>
  <si>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</si>
  <si>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</si>
  <si>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</si>
  <si>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</si>
  <si>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</si>
  <si>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</si>
  <si>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</si>
  <si>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</si>
  <si>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</si>
  <si>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</si>
  <si>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</si>
  <si>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</si>
  <si>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</si>
  <si>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</si>
  <si>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</si>
  <si>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</si>
  <si>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</si>
  <si>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</si>
  <si>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</si>
  <si>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</si>
  <si>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</si>
  <si>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</si>
  <si>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</si>
  <si>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</si>
  <si>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</si>
  <si>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</si>
  <si>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</si>
  <si>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</si>
  <si>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</si>
  <si>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</si>
  <si>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</si>
  <si>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</si>
  <si>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</si>
  <si>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</si>
  <si>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</si>
  <si>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</si>
  <si>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</si>
  <si>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</si>
  <si>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</si>
  <si>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</si>
  <si>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</si>
  <si>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</si>
  <si>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</si>
  <si>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</si>
  <si>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</si>
  <si>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</si>
  <si>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</si>
  <si>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</si>
  <si>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</si>
  <si>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</si>
  <si>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</si>
  <si>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</si>
  <si>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</si>
  <si>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</si>
  <si>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</si>
  <si>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</si>
  <si>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</si>
  <si>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</si>
  <si>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</si>
  <si>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</si>
  <si>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</si>
  <si>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</si>
  <si>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</si>
  <si>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</si>
  <si>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</si>
  <si>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</si>
  <si>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</si>
  <si>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</si>
  <si>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</si>
  <si>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</si>
  <si>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</si>
  <si>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</si>
  <si>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</si>
  <si>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</si>
  <si>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</si>
  <si>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</si>
  <si>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</si>
  <si>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</si>
  <si>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</si>
  <si>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</si>
  <si>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</si>
  <si>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</si>
  <si>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</si>
  <si>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</si>
  <si>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</si>
  <si>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</si>
  <si>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</si>
  <si>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</si>
  <si>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</si>
  <si>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</si>
  <si>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</si>
  <si>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</si>
  <si>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</si>
  <si>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</si>
  <si>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</si>
  <si>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</si>
  <si>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</si>
  <si>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</si>
  <si>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</si>
  <si>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</si>
  <si>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</si>
  <si>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</si>
  <si>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</si>
  <si>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</si>
  <si>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</si>
  <si>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</si>
  <si>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</si>
  <si>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</si>
  <si>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</si>
  <si>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</si>
  <si>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</si>
  <si>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</si>
  <si>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</si>
  <si>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</si>
  <si>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</si>
  <si>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</si>
  <si>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</si>
  <si>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</si>
  <si>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</si>
  <si>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</si>
  <si>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</si>
  <si>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</si>
  <si>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</si>
  <si>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</si>
  <si>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</si>
  <si>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</si>
  <si>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</si>
  <si>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</si>
  <si>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</si>
  <si>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</si>
  <si>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</si>
  <si>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</si>
  <si>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</si>
  <si>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</si>
  <si>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</si>
  <si>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</si>
  <si>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</si>
  <si>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</si>
  <si>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</si>
  <si>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</si>
  <si>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</si>
  <si>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</si>
  <si>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</si>
  <si>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</si>
  <si>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</si>
  <si>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</si>
  <si>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</si>
  <si>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</si>
  <si>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</si>
  <si>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</si>
  <si>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</si>
  <si>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</si>
  <si>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</si>
  <si>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</si>
  <si>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</si>
  <si>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</si>
  <si>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</si>
  <si>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</si>
  <si>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</si>
  <si>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</si>
  <si>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</si>
  <si>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</si>
  <si>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</si>
  <si>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</si>
  <si>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</si>
  <si>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</si>
  <si>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</si>
  <si>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</si>
  <si>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</si>
  <si>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</si>
  <si>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</si>
  <si>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</si>
  <si>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</si>
  <si>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</si>
  <si>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</si>
  <si>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</si>
  <si>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</si>
  <si>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</si>
  <si>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</si>
  <si>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</si>
  <si>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</si>
  <si>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</si>
  <si>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</si>
  <si>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</si>
  <si>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</si>
  <si>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</si>
  <si>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</si>
  <si>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</si>
  <si>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</si>
  <si>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</si>
  <si>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</si>
  <si>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</si>
  <si>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</si>
  <si>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</si>
  <si>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</si>
  <si>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</si>
  <si>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</si>
  <si>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</si>
  <si>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</si>
  <si>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</si>
  <si>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</si>
  <si>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</si>
  <si>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</si>
  <si>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</si>
  <si>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</si>
  <si>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</si>
  <si>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</si>
  <si>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</si>
  <si>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</si>
  <si>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</si>
  <si>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</si>
  <si>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</si>
  <si>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</si>
  <si>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</si>
  <si>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</si>
  <si>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</si>
  <si>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</si>
  <si>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</si>
  <si>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</si>
  <si>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</si>
  <si>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</si>
  <si>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</si>
  <si>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</si>
  <si>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</si>
  <si>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</si>
  <si>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</si>
  <si>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</si>
  <si>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</si>
  <si>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</si>
  <si>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</si>
  <si>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</si>
  <si>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</si>
  <si>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</si>
  <si>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</si>
  <si>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</si>
  <si>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</si>
  <si>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</si>
  <si>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</si>
  <si>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</si>
  <si>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</si>
  <si>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</si>
  <si>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</si>
  <si>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</si>
  <si>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</si>
  <si>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</si>
  <si>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</si>
  <si>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</si>
  <si>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</si>
  <si>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</si>
  <si>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</si>
  <si>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</si>
  <si>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</si>
  <si>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</si>
  <si>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</si>
  <si>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</si>
  <si>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</si>
  <si>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</si>
  <si>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</si>
  <si>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</si>
  <si>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</si>
  <si>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</si>
  <si>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</si>
  <si>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</si>
  <si>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</si>
  <si>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</si>
  <si>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</si>
  <si>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</si>
  <si>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</si>
  <si>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</si>
  <si>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</si>
  <si>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</si>
  <si>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</si>
  <si>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</si>
  <si>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</si>
  <si>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</si>
  <si>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</si>
  <si>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</si>
  <si>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</si>
  <si>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</si>
  <si>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</si>
  <si>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</si>
  <si>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</si>
  <si>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</si>
  <si>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</si>
  <si>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</si>
  <si>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</si>
  <si>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</si>
  <si>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</si>
  <si>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</si>
  <si>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</si>
  <si>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</si>
  <si>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</si>
  <si>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</si>
  <si>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</si>
  <si>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</si>
  <si>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</si>
  <si>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</si>
  <si>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</si>
  <si>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</si>
  <si>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</si>
  <si>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</si>
  <si>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</si>
  <si>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</si>
  <si>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</si>
  <si>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</si>
  <si>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</si>
  <si>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</si>
  <si>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</si>
  <si>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</si>
  <si>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</si>
  <si>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</si>
  <si>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</si>
  <si>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</si>
  <si>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</si>
  <si>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</si>
  <si>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</si>
  <si>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</si>
  <si>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</si>
  <si>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</si>
  <si>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</si>
  <si>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</si>
  <si>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</si>
  <si>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</si>
  <si>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</si>
  <si>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</si>
  <si>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</si>
  <si>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</si>
  <si>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</si>
  <si>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</si>
  <si>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</si>
  <si>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</si>
  <si>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</si>
  <si>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</si>
  <si>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</si>
  <si>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</si>
  <si>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</si>
  <si>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</si>
  <si>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</si>
  <si>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</si>
  <si>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</si>
  <si>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</si>
  <si>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</si>
  <si>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</si>
  <si>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</si>
  <si>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</si>
  <si>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</si>
  <si>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</si>
  <si>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</si>
  <si>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</si>
  <si>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</si>
  <si>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</si>
  <si>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</si>
  <si>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</si>
  <si>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</si>
  <si>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</si>
  <si>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</si>
  <si>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</si>
  <si>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</si>
  <si>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</si>
  <si>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</si>
  <si>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</si>
  <si>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</si>
  <si>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</si>
  <si>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</si>
  <si>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</si>
  <si>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</si>
  <si>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</si>
  <si>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</si>
  <si>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</si>
  <si>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</si>
  <si>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</si>
  <si>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</si>
  <si>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</si>
  <si>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</si>
  <si>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</si>
  <si>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</si>
  <si>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</si>
  <si>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</si>
  <si>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</si>
  <si>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</si>
  <si>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</si>
  <si>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</si>
  <si>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</si>
  <si>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</si>
  <si>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</si>
  <si>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</si>
  <si>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</si>
  <si>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</si>
  <si>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</si>
  <si>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</si>
  <si>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</si>
  <si>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</si>
  <si>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</si>
  <si>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</si>
  <si>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</si>
  <si>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</si>
  <si>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</si>
  <si>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</si>
  <si>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</si>
  <si>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</si>
  <si>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</si>
  <si>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</si>
  <si>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</si>
  <si>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</si>
  <si>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</si>
  <si>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</si>
  <si>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</si>
  <si>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</si>
  <si>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</si>
  <si>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</si>
  <si>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</si>
  <si>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</si>
  <si>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</si>
  <si>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</si>
  <si>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</si>
  <si>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</si>
  <si>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</si>
  <si>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</si>
  <si>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</si>
  <si>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</si>
  <si>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</si>
  <si>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</si>
  <si>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</si>
  <si>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</si>
  <si>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</si>
  <si>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</si>
  <si>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</si>
  <si>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</si>
  <si>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</si>
  <si>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</si>
  <si>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</si>
  <si>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</si>
  <si>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</si>
  <si>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</si>
  <si>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</si>
  <si>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</si>
  <si>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</si>
  <si>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</si>
  <si>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</si>
  <si>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</si>
  <si>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</si>
  <si>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</si>
  <si>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</si>
  <si>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</si>
  <si>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</si>
  <si>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</si>
  <si>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</si>
  <si>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</si>
  <si>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</si>
  <si>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</si>
  <si>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</si>
  <si>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</si>
  <si>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</si>
  <si>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</si>
  <si>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</si>
  <si>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</si>
  <si>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</si>
  <si>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</si>
  <si>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</si>
  <si>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</si>
  <si>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</si>
  <si>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</si>
  <si>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</si>
  <si>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</si>
  <si>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</si>
  <si>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</si>
  <si>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</si>
  <si>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</si>
  <si>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</si>
  <si>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</si>
  <si>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</si>
  <si>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</si>
  <si>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</si>
  <si>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</si>
  <si>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</si>
  <si>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</si>
  <si>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</si>
  <si>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</si>
  <si>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</si>
  <si>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</si>
  <si>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</si>
  <si>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</si>
  <si>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</si>
  <si>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</si>
  <si>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</si>
  <si>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</si>
  <si>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</si>
  <si>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</si>
  <si>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</si>
  <si>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</si>
  <si>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</si>
  <si>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</si>
  <si>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</si>
  <si>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</si>
  <si>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</si>
  <si>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</si>
  <si>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</si>
  <si>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</si>
  <si>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</si>
  <si>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</si>
  <si>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</si>
  <si>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</si>
  <si>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</si>
  <si>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</si>
  <si>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</si>
  <si>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</si>
  <si>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</si>
  <si>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</si>
  <si>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</si>
  <si>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</si>
  <si>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</si>
  <si>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</si>
  <si>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</si>
  <si>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</si>
  <si>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</si>
  <si>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</si>
  <si>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</si>
  <si>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</si>
  <si>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</si>
  <si>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</si>
  <si>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</si>
  <si>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</si>
  <si>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</si>
  <si>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</si>
  <si>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</si>
  <si>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</si>
  <si>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</si>
  <si>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</si>
  <si>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</si>
  <si>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</si>
  <si>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</si>
  <si>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</si>
  <si>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</si>
  <si>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</si>
  <si>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</si>
  <si>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</si>
  <si>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</si>
  <si>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</si>
  <si>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</si>
  <si>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</si>
  <si>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</si>
  <si>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</si>
  <si>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</si>
  <si>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</si>
  <si>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</si>
  <si>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</si>
  <si>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</si>
  <si>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</si>
  <si>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</si>
  <si>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</si>
  <si>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</si>
  <si>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</si>
  <si>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</si>
  <si>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</si>
  <si>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</si>
  <si>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</si>
  <si>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</si>
  <si>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</si>
  <si>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</si>
  <si>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</si>
  <si>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</si>
  <si>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</si>
  <si>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</si>
  <si>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</si>
  <si>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</si>
  <si>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</si>
  <si>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</si>
  <si>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</si>
  <si>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</si>
  <si>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</si>
  <si>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</si>
  <si>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</si>
  <si>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</si>
  <si>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</si>
  <si>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</si>
  <si>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</si>
  <si>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</si>
  <si>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</si>
  <si>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</si>
  <si>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</si>
  <si>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</si>
  <si>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</si>
  <si>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</si>
  <si>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</si>
  <si>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</si>
  <si>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</si>
  <si>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</si>
  <si>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</si>
  <si>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</si>
  <si>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</si>
  <si>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</si>
  <si>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</si>
  <si>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</si>
  <si>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</si>
  <si>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</si>
  <si>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</si>
  <si>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</si>
  <si>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</si>
  <si>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</si>
  <si>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</si>
  <si>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</si>
  <si>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</si>
  <si>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</si>
  <si>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</si>
  <si>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</si>
  <si>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</si>
  <si>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</si>
  <si>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</si>
  <si>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</si>
  <si>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</si>
  <si>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</si>
  <si>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</si>
  <si>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</si>
  <si>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</si>
  <si>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</si>
  <si>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</si>
  <si>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</si>
  <si>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</si>
  <si>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</si>
  <si>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</si>
  <si>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</si>
  <si>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</si>
  <si>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</si>
  <si>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</si>
  <si>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</si>
  <si>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</si>
  <si>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</si>
  <si>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</si>
  <si>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</si>
  <si>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</si>
  <si>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</si>
  <si>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</si>
  <si>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</si>
  <si>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</si>
  <si>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</si>
  <si>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</si>
  <si>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</si>
  <si>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</si>
  <si>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</si>
  <si>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</si>
  <si>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</si>
  <si>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</si>
  <si>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</si>
  <si>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</si>
  <si>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</si>
  <si>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</si>
  <si>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</si>
  <si>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</si>
  <si>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</si>
  <si>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</si>
  <si>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</si>
  <si>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</si>
  <si>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</si>
  <si>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</si>
  <si>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</si>
  <si>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</si>
  <si>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</si>
  <si>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</si>
  <si>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</si>
  <si>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</si>
  <si>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</si>
  <si>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</si>
  <si>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</si>
  <si>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</si>
  <si>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</si>
  <si>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</si>
  <si>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</si>
  <si>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</si>
  <si>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</si>
  <si>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</si>
  <si>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</si>
  <si>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</si>
  <si>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</si>
  <si>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</si>
  <si>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</si>
  <si>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</si>
  <si>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</si>
  <si>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</si>
  <si>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</si>
  <si>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</si>
  <si>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</si>
  <si>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</si>
  <si>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</si>
  <si>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</si>
  <si>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</si>
  <si>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</si>
  <si>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</si>
  <si>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</si>
  <si>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</si>
  <si>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</si>
  <si>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</si>
  <si>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</si>
  <si>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</si>
  <si>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</si>
  <si>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</si>
  <si>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</si>
  <si>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</si>
  <si>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</si>
  <si>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</si>
  <si>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</si>
  <si>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</si>
  <si>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</si>
  <si>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</si>
  <si>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</si>
  <si>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</si>
  <si>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</si>
  <si>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</si>
  <si>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</si>
  <si>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</si>
  <si>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</si>
  <si>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</si>
  <si>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</si>
  <si>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</si>
  <si>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</si>
  <si>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</si>
  <si>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</si>
  <si>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</si>
  <si>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</si>
  <si>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</si>
  <si>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</si>
  <si>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</si>
  <si>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</si>
  <si>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</si>
  <si>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</si>
  <si>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</si>
  <si>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</si>
  <si>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</si>
  <si>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</si>
  <si>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</si>
  <si>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</si>
  <si>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</si>
  <si>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</si>
  <si>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</si>
  <si>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</si>
  <si>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</si>
  <si>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</si>
  <si>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</si>
  <si>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</si>
  <si>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</si>
  <si>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</si>
  <si>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</si>
  <si>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</si>
  <si>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</si>
  <si>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</si>
  <si>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</si>
  <si>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</si>
  <si>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</si>
  <si>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</si>
  <si>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</si>
  <si>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</si>
  <si>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</si>
  <si>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</si>
  <si>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</si>
  <si>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</si>
  <si>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</si>
  <si>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</si>
  <si>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</si>
  <si>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</si>
  <si>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</si>
  <si>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</si>
  <si>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</si>
  <si>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</si>
  <si>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</si>
  <si>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</si>
  <si>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</si>
  <si>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</si>
  <si>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</si>
  <si>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</si>
  <si>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</si>
  <si>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</si>
  <si>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</si>
  <si>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</si>
  <si>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</si>
  <si>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</si>
  <si>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</si>
  <si>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</si>
  <si>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</si>
  <si>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</si>
  <si>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</si>
  <si>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</si>
  <si>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</si>
  <si>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</si>
  <si>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</si>
  <si>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</si>
  <si>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</si>
  <si>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</si>
  <si>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</si>
  <si>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</si>
  <si>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</si>
  <si>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</si>
  <si>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</si>
  <si>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</si>
  <si>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</si>
  <si>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</si>
  <si>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</si>
  <si>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</si>
  <si>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</si>
  <si>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</si>
  <si>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</si>
  <si>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</si>
  <si>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</si>
  <si>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</si>
  <si>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</si>
  <si>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</si>
  <si>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</si>
  <si>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</si>
  <si>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</si>
  <si>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</si>
  <si>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</si>
  <si>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</si>
  <si>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</si>
  <si>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</si>
  <si>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</si>
  <si>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</si>
  <si>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</si>
  <si>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</si>
  <si>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</si>
  <si>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</si>
  <si>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</si>
  <si>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</si>
  <si>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</si>
  <si>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</si>
  <si>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</si>
  <si>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</si>
  <si>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</si>
  <si>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</si>
  <si>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</si>
  <si>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</si>
  <si>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</si>
  <si>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</si>
  <si>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</si>
  <si>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</si>
  <si>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</si>
  <si>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</si>
  <si>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</si>
  <si>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</si>
  <si>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</si>
  <si>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</si>
  <si>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</si>
  <si>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</si>
  <si>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</si>
  <si>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</si>
  <si>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</si>
  <si>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</si>
  <si>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</si>
  <si>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</si>
  <si>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</si>
  <si>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</si>
  <si>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</si>
  <si>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</si>
  <si>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</si>
  <si>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</si>
  <si>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</si>
  <si>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</si>
  <si>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</si>
  <si>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</si>
  <si>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</si>
  <si>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</si>
  <si>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</si>
  <si>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</si>
  <si>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</si>
  <si>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</si>
  <si>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</si>
  <si>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</si>
  <si>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</si>
  <si>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</si>
  <si>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</si>
  <si>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</si>
  <si>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</si>
  <si>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</si>
  <si>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</si>
  <si>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</si>
  <si>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</si>
  <si>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</si>
  <si>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</si>
  <si>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</si>
  <si>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</si>
  <si>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</si>
  <si>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</si>
  <si>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</si>
  <si>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</si>
  <si>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</si>
  <si>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</si>
  <si>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</si>
  <si>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</si>
  <si>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</si>
  <si>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</si>
  <si>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</si>
  <si>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</si>
  <si>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</si>
  <si>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</si>
  <si>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</si>
  <si>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</si>
  <si>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</si>
  <si>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</si>
  <si>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</si>
  <si>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</si>
  <si>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</si>
  <si>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</si>
  <si>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</si>
  <si>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</si>
  <si>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</si>
  <si>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</si>
  <si>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</si>
  <si>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</si>
  <si>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</si>
  <si>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</si>
  <si>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</si>
  <si>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</si>
  <si>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</si>
  <si>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</si>
  <si>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</si>
  <si>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</si>
  <si>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</si>
  <si>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</si>
  <si>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</si>
  <si>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</si>
  <si>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</si>
  <si>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</si>
  <si>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</si>
  <si>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</si>
  <si>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</si>
  <si>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</si>
  <si>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</si>
  <si>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</si>
  <si>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</si>
  <si>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</si>
  <si>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</si>
  <si>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</si>
  <si>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</si>
  <si>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</si>
  <si>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</si>
  <si>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</si>
  <si>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</si>
  <si>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</si>
  <si>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</si>
  <si>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</si>
  <si>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</si>
  <si>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</si>
  <si>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</si>
  <si>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</si>
  <si>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</si>
  <si>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</si>
  <si>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</si>
  <si>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</si>
  <si>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</si>
  <si>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</si>
  <si>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</si>
  <si>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</si>
  <si>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</si>
  <si>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</si>
  <si>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</si>
  <si>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</si>
  <si>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</si>
  <si>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</si>
  <si>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</si>
  <si>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</si>
  <si>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</si>
  <si>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</si>
  <si>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</si>
  <si>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</si>
  <si>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</si>
  <si>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</si>
  <si>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</si>
  <si>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</si>
  <si>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</si>
  <si>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</si>
  <si>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</si>
  <si>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</si>
  <si>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</si>
  <si>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</si>
  <si>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</si>
  <si>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</si>
  <si>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</si>
  <si>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</si>
  <si>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</si>
  <si>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</si>
  <si>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</si>
  <si>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</si>
  <si>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</si>
  <si>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</si>
  <si>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</si>
  <si>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</si>
  <si>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</si>
  <si>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</si>
  <si>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</si>
  <si>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</si>
  <si>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</si>
  <si>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</si>
  <si>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</si>
  <si>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</si>
  <si>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</si>
  <si>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</si>
  <si>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</si>
  <si>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</si>
  <si>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</si>
  <si>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</si>
  <si>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</si>
  <si>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</si>
  <si>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</si>
  <si>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</si>
  <si>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</si>
  <si>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</si>
  <si>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</si>
  <si>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</si>
  <si>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</si>
  <si>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</si>
  <si>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</si>
  <si>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</si>
  <si>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</si>
  <si>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</si>
  <si>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</si>
  <si>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</si>
  <si>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</si>
  <si>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</si>
  <si>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</si>
  <si>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</si>
  <si>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</si>
  <si>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</si>
  <si>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</si>
  <si>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</si>
  <si>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</si>
  <si>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</si>
  <si>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</si>
  <si>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</si>
  <si>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</si>
  <si>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</si>
  <si>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</si>
  <si>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</si>
  <si>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</si>
  <si>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</si>
  <si>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</si>
  <si>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</si>
  <si>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</si>
  <si>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</si>
  <si>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</si>
  <si>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</si>
  <si>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</si>
  <si>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</si>
  <si>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</si>
  <si>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</si>
  <si>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</si>
  <si>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</si>
  <si>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</si>
  <si>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</si>
  <si>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</si>
  <si>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</si>
  <si>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</si>
  <si>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</si>
  <si>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</si>
  <si>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</si>
  <si>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</si>
  <si>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</si>
  <si>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</si>
  <si>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</si>
  <si>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</si>
  <si>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</si>
  <si>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</si>
  <si>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</si>
  <si>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</si>
  <si>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</si>
  <si>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</si>
  <si>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</si>
  <si>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</si>
  <si>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</si>
  <si>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</si>
  <si>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</si>
  <si>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</si>
  <si>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</si>
  <si>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</si>
  <si>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</si>
  <si>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</si>
  <si>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</si>
  <si>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</si>
  <si>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</si>
  <si>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</si>
  <si>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</si>
  <si>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</si>
  <si>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</si>
  <si>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</si>
  <si>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</si>
  <si>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</si>
  <si>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</si>
  <si>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</si>
  <si>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</si>
  <si>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</si>
  <si>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</si>
  <si>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</si>
  <si>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</si>
  <si>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</si>
  <si>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</si>
  <si>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</si>
  <si>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</si>
  <si>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</si>
  <si>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</si>
  <si>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</si>
  <si>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</si>
  <si>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</si>
  <si>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</si>
  <si>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</si>
  <si>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</si>
  <si>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</si>
  <si>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</si>
  <si>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</si>
  <si>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</si>
  <si>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</si>
  <si>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</si>
  <si>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</si>
  <si>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</si>
  <si>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</si>
  <si>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</si>
  <si>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</si>
  <si>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</si>
  <si>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</si>
  <si>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</si>
  <si>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</si>
  <si>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</si>
  <si>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</si>
  <si>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</si>
  <si>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</si>
  <si>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</si>
  <si>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</si>
  <si>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</si>
  <si>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</si>
  <si>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</si>
  <si>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</si>
  <si>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</si>
  <si>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</si>
  <si>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</si>
  <si>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</si>
  <si>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</si>
  <si>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</si>
  <si>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</si>
  <si>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</si>
  <si>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</si>
  <si>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</si>
  <si>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</si>
  <si>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</si>
  <si>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</si>
  <si>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</si>
  <si>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</si>
  <si>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</si>
  <si>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</si>
  <si>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</si>
  <si>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</si>
  <si>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</si>
  <si>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</si>
  <si>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</si>
  <si>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</si>
  <si>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</si>
  <si>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</si>
  <si>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</si>
  <si>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</si>
  <si>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</si>
  <si>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</si>
  <si>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</si>
  <si>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</si>
  <si>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</si>
  <si>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</si>
  <si>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</si>
  <si>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</si>
  <si>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</si>
  <si>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</si>
  <si>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</si>
  <si>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</si>
  <si>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</si>
  <si>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</si>
  <si>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</si>
  <si>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</si>
  <si>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</si>
  <si>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</si>
  <si>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</si>
  <si>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</si>
  <si>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</si>
  <si>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</si>
  <si>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</si>
  <si>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</si>
  <si>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</si>
  <si>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</si>
  <si>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</si>
  <si>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</si>
  <si>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</si>
  <si>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</si>
  <si>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</si>
  <si>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</si>
  <si>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</si>
  <si>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</si>
  <si>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</si>
  <si>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</si>
  <si>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</si>
  <si>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</si>
  <si>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</si>
  <si>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</si>
  <si>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</si>
  <si>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</si>
  <si>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</si>
  <si>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</si>
  <si>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</si>
  <si>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</si>
  <si>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</si>
  <si>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</si>
  <si>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</si>
  <si>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</si>
  <si>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</si>
  <si>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</si>
  <si>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</si>
  <si>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</si>
  <si>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</si>
  <si>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</si>
  <si>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</si>
  <si>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</si>
  <si>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</si>
  <si>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</si>
  <si>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</si>
  <si>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</si>
  <si>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</si>
  <si>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</si>
  <si>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</si>
  <si>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</si>
  <si>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</si>
  <si>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</si>
  <si>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</si>
  <si>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</si>
  <si>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</si>
  <si>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</si>
  <si>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</si>
  <si>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</si>
  <si>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</si>
  <si>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</si>
  <si>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</si>
  <si>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</si>
  <si>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</si>
  <si>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</si>
  <si>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</si>
  <si>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</si>
  <si>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</si>
  <si>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</si>
  <si>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</si>
  <si>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</si>
  <si>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</si>
  <si>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</si>
  <si>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</si>
  <si>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</si>
  <si>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</si>
  <si>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</si>
  <si>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</si>
  <si>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</si>
  <si>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</si>
  <si>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</si>
  <si>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</si>
  <si>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</si>
  <si>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</si>
  <si>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</si>
  <si>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</si>
  <si>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</si>
  <si>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</si>
  <si>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</si>
  <si>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</si>
  <si>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</si>
  <si>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</si>
  <si>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</si>
  <si>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</si>
  <si>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</si>
  <si>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</si>
  <si>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</si>
  <si>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</si>
  <si>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</si>
  <si>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</si>
  <si>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</si>
  <si>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</si>
  <si>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</si>
  <si>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</si>
  <si>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</si>
  <si>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</si>
  <si>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</si>
  <si>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</si>
  <si>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</si>
  <si>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</si>
  <si>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</si>
  <si>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</si>
  <si>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</si>
  <si>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</si>
  <si>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</si>
  <si>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</si>
  <si>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</si>
  <si>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</si>
  <si>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</si>
  <si>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</si>
  <si>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</si>
  <si>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</si>
  <si>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</si>
  <si>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</si>
  <si>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</si>
  <si>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</si>
  <si>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</si>
  <si>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</si>
  <si>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</si>
  <si>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</si>
  <si>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</si>
  <si>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</si>
  <si>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</si>
  <si>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</si>
  <si>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</si>
  <si>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</si>
  <si>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</si>
  <si>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</si>
  <si>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</si>
  <si>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</si>
  <si>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</si>
  <si>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</si>
  <si>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</si>
  <si>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</si>
  <si>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</si>
  <si>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</si>
  <si>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</si>
  <si>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</si>
  <si>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</si>
  <si>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</si>
  <si>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</si>
  <si>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</si>
  <si>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</si>
  <si>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</si>
  <si>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</si>
  <si>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</si>
  <si>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</si>
  <si>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</si>
  <si>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</si>
  <si>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</si>
  <si>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</si>
  <si>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</si>
  <si>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</si>
  <si>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</si>
  <si>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</si>
  <si>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</si>
  <si>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</si>
  <si>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</si>
  <si>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</si>
  <si>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</si>
  <si>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</si>
  <si>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</si>
  <si>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</si>
  <si>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</si>
  <si>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</si>
  <si>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</si>
  <si>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</si>
  <si>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</si>
  <si>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</si>
  <si>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</si>
  <si>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</si>
  <si>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</si>
  <si>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</si>
  <si>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</si>
  <si>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</si>
  <si>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</si>
  <si>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</si>
  <si>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</si>
  <si>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</si>
  <si>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</si>
  <si>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</si>
  <si>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</si>
  <si>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</si>
  <si>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</si>
  <si>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</si>
  <si>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</si>
  <si>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</si>
  <si>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</si>
  <si>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</si>
  <si>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</si>
  <si>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</si>
  <si>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</si>
  <si>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</si>
  <si>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</si>
  <si>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</si>
  <si>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</si>
  <si>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</si>
  <si>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</si>
  <si>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</si>
  <si>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</si>
  <si>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</si>
  <si>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</si>
  <si>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</si>
  <si>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</si>
  <si>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</si>
  <si>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</si>
  <si>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</si>
  <si>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</si>
  <si>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</si>
  <si>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</si>
  <si>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</si>
  <si>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</si>
  <si>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</si>
  <si>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</si>
  <si>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</si>
  <si>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</si>
  <si>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</si>
  <si>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</si>
  <si>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</si>
  <si>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</si>
  <si>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</si>
  <si>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</si>
  <si>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</si>
  <si>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</si>
  <si>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</si>
  <si>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</si>
  <si>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</si>
  <si>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</si>
  <si>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</si>
  <si>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</si>
  <si>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</si>
  <si>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</si>
  <si>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</si>
  <si>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</si>
  <si>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</si>
  <si>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</si>
  <si>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</si>
  <si>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</si>
  <si>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</si>
  <si>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</si>
  <si>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</si>
  <si>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</si>
  <si>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</si>
  <si>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</si>
  <si>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</si>
  <si>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</si>
  <si>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</si>
  <si>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</si>
  <si>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</si>
  <si>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</si>
  <si>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</si>
  <si>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</si>
  <si>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</si>
  <si>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</si>
  <si>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</si>
  <si>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</si>
  <si>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</si>
  <si>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</si>
  <si>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</si>
  <si>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</si>
  <si>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</si>
  <si>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</si>
  <si>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</si>
  <si>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</si>
  <si>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</si>
  <si>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</si>
  <si>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</si>
  <si>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</si>
  <si>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</si>
  <si>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</si>
  <si>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</si>
  <si>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</si>
  <si>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</si>
  <si>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</si>
  <si>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</si>
  <si>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</si>
  <si>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</si>
  <si>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</si>
  <si>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</si>
  <si>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</si>
  <si>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</si>
  <si>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</si>
  <si>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</si>
  <si>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</si>
  <si>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</si>
  <si>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</si>
  <si>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</si>
  <si>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</si>
  <si>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</si>
  <si>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</si>
  <si>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</si>
  <si>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</si>
  <si>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</si>
  <si>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</si>
  <si>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</si>
  <si>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</si>
  <si>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</si>
  <si>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</si>
  <si>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</si>
  <si>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</si>
  <si>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</si>
  <si>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</si>
  <si>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</si>
  <si>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</si>
  <si>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</si>
  <si>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</si>
  <si>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</si>
  <si>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</si>
  <si>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</si>
  <si>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</si>
  <si>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</si>
  <si>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</si>
  <si>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</si>
  <si>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</si>
  <si>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</si>
  <si>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</si>
  <si>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</si>
  <si>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</si>
  <si>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</si>
  <si>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</si>
  <si>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</si>
  <si>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</si>
  <si>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</si>
  <si>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</si>
  <si>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</si>
  <si>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</si>
  <si>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</si>
  <si>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</si>
  <si>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</si>
  <si>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</si>
  <si>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</si>
  <si>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</si>
  <si>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</si>
  <si>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</si>
  <si>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</si>
  <si>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</si>
  <si>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</si>
  <si>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</si>
  <si>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</si>
  <si>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</si>
  <si>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</si>
  <si>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</si>
  <si>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</si>
  <si>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</si>
  <si>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</si>
  <si>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</si>
  <si>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</si>
  <si>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</si>
  <si>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</si>
  <si>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</si>
  <si>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</si>
  <si>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</si>
  <si>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</si>
  <si>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</si>
  <si>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</si>
  <si>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</si>
  <si>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</si>
  <si>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</si>
  <si>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</si>
  <si>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</si>
  <si>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</si>
  <si>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</si>
  <si>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</si>
  <si>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</si>
  <si>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</si>
  <si>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</si>
  <si>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</si>
  <si>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</si>
  <si>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</si>
  <si>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</si>
  <si>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</si>
  <si>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</si>
  <si>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</si>
  <si>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</si>
  <si>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</si>
  <si>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</si>
  <si>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</si>
  <si>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</si>
  <si>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</si>
  <si>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</si>
  <si>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</si>
  <si>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</si>
  <si>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</si>
  <si>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</si>
  <si>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</si>
  <si>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</si>
  <si>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</si>
  <si>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</si>
  <si>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</si>
  <si>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</si>
  <si>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</si>
  <si>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</si>
  <si>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</si>
  <si>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</si>
  <si>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</si>
  <si>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</si>
  <si>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</si>
  <si>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</si>
  <si>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</si>
  <si>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</si>
  <si>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</si>
  <si>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</si>
  <si>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</si>
  <si>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</si>
  <si>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</si>
  <si>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</si>
  <si>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</si>
  <si>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</si>
  <si>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</si>
  <si>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</si>
  <si>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</si>
  <si>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</si>
  <si>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</si>
  <si>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</si>
  <si>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</si>
  <si>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</si>
  <si>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</si>
  <si>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</si>
  <si>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</si>
  <si>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</si>
  <si>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</si>
  <si>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</si>
  <si>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</si>
  <si>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</si>
  <si>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</si>
  <si>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</si>
  <si>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</si>
  <si>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</si>
  <si>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</si>
  <si>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</si>
  <si>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</si>
  <si>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</si>
  <si>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</si>
  <si>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</si>
  <si>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</si>
  <si>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</si>
  <si>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</si>
  <si>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</si>
  <si>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</si>
  <si>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</si>
  <si>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</si>
  <si>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</si>
  <si>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</si>
  <si>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</si>
  <si>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</si>
  <si>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</si>
  <si>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</si>
  <si>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</si>
  <si>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</si>
  <si>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</si>
  <si>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</si>
  <si>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</si>
  <si>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</si>
  <si>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</si>
  <si>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</si>
  <si>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</si>
  <si>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</si>
  <si>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</si>
  <si>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</si>
  <si>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</si>
  <si>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</si>
  <si>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</si>
  <si>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</si>
  <si>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</si>
  <si>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</si>
  <si>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</si>
  <si>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</si>
  <si>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</si>
  <si>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</si>
  <si>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</si>
  <si>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</si>
  <si>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</si>
  <si>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</si>
  <si>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</si>
  <si>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</si>
  <si>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</si>
  <si>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</si>
  <si>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</si>
  <si>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</si>
  <si>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</si>
  <si>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</si>
  <si>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</si>
  <si>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</si>
  <si>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</si>
  <si>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</si>
  <si>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</si>
  <si>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</si>
  <si>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</si>
  <si>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</si>
  <si>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</si>
  <si>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</si>
  <si>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</si>
  <si>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</si>
  <si>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</si>
  <si>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</si>
  <si>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</si>
  <si>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</si>
  <si>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</si>
  <si>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</si>
  <si>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</si>
  <si>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</si>
  <si>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</si>
  <si>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</si>
  <si>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</si>
  <si>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</si>
  <si>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</si>
  <si>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</si>
  <si>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</si>
  <si>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</si>
  <si>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</si>
  <si>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</si>
  <si>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</si>
  <si>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</si>
  <si>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</si>
  <si>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</si>
  <si>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</si>
  <si>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</si>
  <si>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</si>
  <si>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</si>
  <si>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</si>
  <si>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</si>
  <si>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</si>
  <si>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</si>
  <si>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</si>
  <si>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</si>
  <si>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</si>
  <si>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</si>
  <si>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</si>
  <si>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</si>
  <si>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</si>
  <si>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</si>
  <si>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</si>
  <si>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</si>
  <si>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</si>
  <si>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</si>
  <si>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</si>
  <si>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</si>
  <si>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</si>
  <si>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</si>
  <si>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</si>
  <si>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</si>
  <si>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</si>
  <si>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</si>
  <si>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</si>
  <si>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</si>
  <si>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</si>
  <si>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</si>
  <si>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</si>
  <si>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</si>
  <si>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</si>
  <si>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</si>
  <si>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</si>
  <si>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</si>
  <si>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</si>
  <si>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</si>
  <si>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</si>
  <si>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</si>
  <si>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</si>
  <si>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</si>
  <si>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</si>
  <si>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</si>
  <si>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</si>
  <si>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</si>
  <si>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</si>
  <si>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</si>
  <si>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</si>
  <si>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</si>
  <si>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</si>
  <si>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</si>
  <si>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</si>
  <si>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</si>
  <si>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</si>
  <si>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</si>
  <si>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</si>
  <si>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</si>
  <si>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</si>
  <si>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</si>
  <si>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</si>
  <si>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</si>
  <si>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</si>
  <si>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</si>
  <si>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</si>
  <si>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</si>
  <si>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</si>
  <si>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</si>
  <si>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</si>
  <si>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</si>
  <si>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</si>
  <si>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</si>
  <si>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</si>
  <si>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</si>
  <si>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</si>
  <si>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</si>
  <si>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</si>
  <si>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</si>
  <si>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</si>
  <si>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</si>
  <si>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</si>
  <si>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</si>
  <si>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</si>
  <si>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</si>
  <si>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</si>
  <si>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</si>
  <si>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</si>
  <si>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</si>
  <si>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</si>
  <si>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</si>
  <si>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</si>
  <si>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</si>
  <si>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</si>
  <si>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</si>
  <si>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</si>
  <si>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</si>
  <si>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</si>
  <si>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</si>
  <si>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</si>
  <si>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</si>
  <si>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</si>
  <si>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</si>
  <si>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</si>
  <si>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</si>
  <si>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</si>
  <si>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</si>
  <si>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</si>
  <si>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</si>
  <si>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</si>
  <si>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</si>
  <si>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</si>
  <si>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</si>
  <si>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</si>
  <si>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</si>
  <si>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</si>
  <si>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</si>
  <si>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</si>
  <si>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</si>
  <si>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</si>
  <si>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</si>
  <si>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</si>
  <si>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</si>
  <si>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</si>
  <si>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</si>
  <si>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</si>
  <si>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</si>
  <si>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</si>
  <si>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</si>
  <si>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</si>
  <si>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</si>
  <si>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</si>
  <si>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</si>
  <si>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</si>
  <si>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</si>
  <si>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</si>
  <si>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</si>
  <si>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</si>
  <si>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</si>
  <si>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</si>
  <si>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</si>
  <si>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</si>
  <si>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</si>
  <si>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</si>
  <si>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</si>
  <si>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</si>
  <si>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</si>
  <si>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</si>
  <si>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</si>
  <si>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</si>
  <si>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</si>
  <si>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</si>
  <si>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</si>
  <si>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</si>
  <si>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</si>
  <si>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</si>
  <si>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</si>
  <si>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</si>
  <si>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</si>
  <si>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</si>
  <si>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</si>
  <si>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</si>
  <si>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</si>
  <si>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</si>
  <si>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</si>
  <si>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</si>
  <si>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</si>
  <si>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</si>
  <si>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</si>
  <si>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</si>
  <si>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</si>
  <si>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</si>
  <si>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</si>
  <si>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</si>
  <si>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</si>
  <si>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</si>
  <si>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</si>
  <si>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</si>
  <si>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</si>
  <si>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</si>
  <si>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</si>
  <si>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</si>
  <si>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</si>
  <si>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</si>
  <si>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</si>
  <si>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</si>
  <si>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</si>
  <si>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</si>
  <si>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</si>
  <si>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</si>
  <si>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</si>
  <si>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</si>
  <si>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</si>
  <si>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</si>
  <si>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</si>
  <si>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</si>
  <si>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</si>
  <si>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</si>
  <si>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</si>
  <si>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</si>
  <si>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</si>
  <si>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</si>
  <si>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</si>
  <si>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</si>
  <si>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</si>
  <si>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</si>
  <si>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</si>
  <si>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</si>
  <si>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</si>
  <si>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</si>
  <si>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</si>
  <si>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</si>
  <si>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</si>
  <si>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</si>
  <si>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</si>
  <si>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</si>
  <si>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</si>
  <si>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</si>
  <si>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</si>
  <si>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</si>
  <si>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</si>
  <si>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</si>
  <si>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</si>
  <si>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</si>
  <si>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</si>
  <si>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</si>
  <si>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</si>
  <si>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</si>
  <si>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</si>
  <si>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</si>
  <si>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</si>
  <si>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</si>
  <si>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</si>
  <si>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</si>
  <si>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</si>
  <si>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</si>
  <si>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</si>
  <si>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</si>
  <si>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</si>
  <si>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</si>
  <si>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</si>
  <si>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</si>
  <si>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</si>
  <si>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</si>
  <si>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</si>
  <si>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</si>
  <si>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</si>
  <si>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</si>
  <si>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</si>
  <si>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</si>
  <si>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</si>
  <si>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</si>
  <si>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</si>
  <si>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</si>
  <si>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</si>
  <si>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</si>
  <si>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</si>
  <si>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</si>
  <si>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</si>
  <si>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</si>
  <si>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</si>
  <si>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</si>
  <si>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</si>
  <si>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</si>
  <si>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</si>
  <si>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</si>
  <si>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</si>
  <si>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</si>
  <si>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</si>
  <si>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</si>
  <si>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</si>
  <si>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</si>
  <si>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</si>
  <si>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</si>
  <si>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</si>
  <si>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</si>
  <si>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</si>
  <si>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</si>
  <si>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</si>
  <si>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</si>
  <si>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</si>
  <si>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</si>
  <si>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</si>
  <si>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</si>
  <si>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</si>
  <si>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</si>
  <si>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</si>
  <si>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</si>
  <si>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</si>
  <si>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</si>
  <si>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</si>
  <si>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</si>
  <si>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</si>
  <si>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</si>
  <si>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</si>
  <si>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</si>
  <si>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</si>
  <si>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</si>
  <si>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</si>
  <si>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</si>
  <si>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</si>
  <si>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</si>
  <si>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</si>
  <si>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</si>
  <si>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</si>
  <si>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</si>
  <si>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</si>
  <si>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</si>
  <si>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</si>
  <si>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</si>
  <si>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</si>
  <si>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</si>
  <si>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</si>
  <si>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</si>
  <si>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</si>
  <si>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</si>
  <si>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</si>
  <si>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</si>
  <si>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</si>
  <si>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</si>
  <si>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</si>
  <si>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</si>
  <si>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</si>
  <si>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</si>
  <si>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</si>
  <si>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</si>
  <si>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</si>
  <si>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</si>
  <si>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</si>
  <si>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</si>
  <si>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</si>
  <si>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</si>
  <si>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</si>
  <si>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</si>
  <si>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</si>
  <si>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</si>
  <si>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</si>
  <si>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</si>
  <si>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</si>
  <si>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</si>
  <si>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</si>
  <si>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</si>
  <si>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</si>
  <si>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</si>
  <si>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</si>
  <si>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</si>
  <si>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</si>
  <si>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</si>
  <si>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</si>
  <si>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</si>
  <si>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</si>
  <si>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</si>
  <si>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</si>
  <si>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</si>
  <si>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</si>
  <si>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</si>
  <si>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</si>
  <si>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</si>
  <si>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</si>
  <si>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</si>
  <si>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</si>
  <si>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</si>
  <si>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</si>
  <si>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</si>
  <si>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</si>
  <si>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</si>
  <si>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</si>
  <si>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</si>
  <si>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</si>
  <si>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</si>
  <si>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</si>
  <si>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</si>
  <si>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</si>
  <si>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</si>
  <si>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</si>
  <si>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</si>
  <si>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</si>
  <si>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</si>
  <si>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</si>
  <si>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</si>
  <si>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</si>
  <si>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</si>
  <si>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</si>
  <si>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</si>
  <si>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</si>
  <si>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</si>
  <si>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</si>
  <si>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</si>
  <si>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</si>
  <si>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</si>
  <si>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</si>
  <si>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</si>
  <si>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</si>
  <si>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</si>
  <si>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</si>
  <si>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</si>
  <si>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</si>
  <si>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</si>
  <si>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</si>
  <si>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</si>
  <si>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</si>
  <si>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</si>
  <si>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</si>
  <si>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</si>
  <si>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</si>
  <si>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</si>
  <si>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</si>
  <si>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</si>
  <si>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</si>
  <si>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</si>
  <si>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</si>
  <si>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</si>
  <si>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</si>
  <si>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</si>
  <si>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</si>
  <si>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</si>
  <si>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</si>
  <si>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</si>
  <si>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</si>
  <si>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</si>
  <si>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</si>
  <si>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</si>
  <si>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</si>
  <si>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</si>
  <si>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</si>
  <si>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</si>
  <si>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</si>
  <si>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</si>
  <si>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</si>
  <si>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</si>
  <si>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</si>
  <si>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</si>
  <si>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</si>
  <si>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</si>
  <si>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</si>
  <si>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</si>
  <si>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</si>
  <si>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</si>
  <si>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</si>
  <si>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</si>
  <si>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</si>
  <si>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</si>
  <si>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</si>
  <si>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</si>
  <si>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</si>
  <si>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</si>
  <si>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</si>
  <si>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</si>
  <si>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</si>
  <si>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</si>
  <si>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</si>
  <si>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</si>
  <si>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</si>
  <si>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</si>
  <si>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</si>
  <si>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</si>
  <si>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</si>
  <si>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</si>
  <si>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</si>
  <si>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</si>
  <si>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</si>
  <si>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</si>
  <si>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</si>
  <si>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</si>
  <si>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</si>
  <si>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</si>
  <si>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</si>
  <si>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</si>
  <si>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</si>
  <si>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</si>
  <si>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</si>
  <si>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</si>
  <si>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</si>
  <si>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</si>
  <si>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</si>
  <si>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</si>
  <si>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</si>
  <si>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</si>
  <si>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</si>
  <si>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</si>
  <si>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</si>
  <si>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</si>
  <si>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</si>
  <si>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</si>
  <si>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</si>
  <si>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</si>
  <si>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</si>
  <si>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</si>
  <si>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</si>
  <si>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</si>
  <si>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</si>
  <si>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</si>
  <si>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</si>
  <si>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</si>
  <si>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</si>
  <si>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</si>
  <si>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</si>
  <si>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</si>
  <si>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</si>
  <si>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</si>
  <si>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</si>
  <si>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</si>
  <si>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</si>
  <si>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</si>
  <si>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</si>
  <si>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</si>
  <si>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</si>
  <si>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</si>
  <si>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</si>
  <si>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</si>
  <si>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</si>
  <si>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</si>
  <si>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</si>
  <si>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</si>
  <si>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</si>
  <si>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</si>
  <si>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</si>
  <si>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</si>
  <si>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</si>
  <si>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</si>
  <si>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</si>
  <si>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</si>
  <si>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</si>
  <si>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</si>
  <si>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</si>
  <si>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</si>
  <si>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</si>
  <si>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</si>
  <si>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</si>
  <si>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</si>
  <si>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</si>
  <si>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</si>
  <si>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</si>
  <si>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</si>
  <si>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</si>
  <si>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</si>
  <si>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</si>
  <si>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</si>
  <si>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</si>
  <si>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</si>
  <si>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</si>
  <si>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</si>
  <si>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</si>
  <si>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</si>
  <si>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</si>
  <si>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</si>
  <si>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</si>
  <si>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</si>
  <si>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</si>
  <si>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</si>
  <si>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</si>
  <si>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</si>
  <si>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</si>
  <si>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</si>
  <si>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</si>
  <si>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</si>
  <si>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</si>
  <si>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</si>
  <si>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</si>
  <si>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</si>
  <si>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</si>
  <si>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</si>
  <si>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</si>
  <si>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</si>
  <si>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</si>
  <si>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</si>
  <si>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</si>
  <si>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</si>
  <si>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</si>
  <si>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</si>
  <si>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</si>
  <si>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</si>
  <si>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</si>
  <si>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</si>
  <si>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</si>
  <si>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</si>
  <si>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</si>
  <si>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</si>
  <si>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</si>
  <si>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</si>
  <si>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</si>
  <si>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</si>
  <si>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</si>
  <si>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</si>
  <si>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</si>
  <si>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</si>
  <si>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</si>
  <si>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</si>
  <si>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</si>
  <si>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</si>
  <si>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</si>
  <si>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</si>
  <si>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</si>
  <si>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</si>
  <si>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</si>
  <si>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</si>
  <si>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</si>
  <si>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</si>
  <si>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</si>
  <si>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</si>
  <si>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</si>
  <si>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</si>
  <si>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</si>
  <si>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</si>
  <si>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</si>
  <si>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</si>
  <si>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</si>
  <si>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</si>
  <si>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</si>
  <si>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</si>
  <si>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</si>
  <si>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</si>
  <si>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</si>
  <si>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</si>
  <si>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</si>
  <si>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</si>
  <si>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</si>
  <si>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</si>
  <si>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</si>
  <si>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</si>
  <si>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</si>
  <si>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</si>
  <si>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</si>
  <si>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</si>
  <si>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</si>
  <si>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</si>
  <si>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</si>
  <si>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</si>
  <si>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</si>
  <si>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</si>
  <si>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</si>
  <si>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</si>
  <si>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</si>
  <si>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</si>
  <si>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</si>
  <si>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</si>
  <si>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</si>
  <si>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</si>
  <si>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</si>
  <si>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</si>
  <si>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</si>
  <si>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</si>
  <si>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</si>
  <si>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</si>
  <si>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</si>
  <si>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</si>
  <si>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</si>
  <si>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</si>
  <si>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</si>
  <si>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</si>
  <si>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</si>
  <si>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</si>
  <si>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</si>
  <si>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</si>
  <si>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</si>
  <si>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</si>
  <si>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</si>
  <si>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</si>
  <si>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</si>
  <si>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</si>
  <si>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</si>
  <si>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</si>
  <si>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</si>
  <si>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</si>
  <si>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</si>
  <si>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</si>
  <si>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</si>
  <si>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</si>
  <si>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</si>
  <si>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</si>
  <si>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</si>
  <si>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</si>
  <si>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</si>
  <si>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</si>
  <si>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</si>
  <si>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</si>
  <si>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</si>
  <si>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</si>
  <si>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</si>
  <si>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</si>
  <si>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</si>
  <si>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</si>
  <si>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</si>
  <si>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</si>
  <si>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</si>
  <si>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</si>
  <si>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</si>
  <si>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</si>
  <si>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</si>
  <si>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</si>
  <si>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</si>
  <si>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</si>
  <si>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</si>
  <si>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</si>
  <si>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</si>
  <si>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</si>
  <si>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</si>
  <si>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</si>
  <si>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</si>
  <si>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</si>
  <si>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</si>
  <si>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</si>
  <si>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</si>
  <si>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</si>
  <si>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</si>
  <si>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</si>
  <si>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</si>
  <si>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</si>
  <si>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</si>
  <si>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</si>
  <si>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</si>
  <si>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</si>
  <si>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</si>
  <si>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</si>
  <si>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</si>
  <si>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</si>
  <si>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</si>
  <si>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</si>
  <si>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</si>
  <si>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</si>
  <si>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</si>
  <si>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</si>
  <si>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</si>
  <si>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</si>
  <si>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</si>
  <si>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</si>
  <si>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</si>
  <si>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</si>
  <si>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</si>
  <si>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</si>
  <si>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</si>
  <si>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</si>
  <si>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</si>
  <si>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</si>
  <si>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</si>
  <si>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</si>
  <si>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</si>
  <si>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</si>
  <si>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</si>
  <si>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</si>
  <si>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</si>
  <si>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</si>
  <si>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</si>
  <si>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</si>
  <si>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</si>
  <si>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</si>
  <si>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</si>
  <si>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</si>
  <si>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</si>
  <si>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</si>
  <si>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</si>
  <si>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</si>
  <si>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</si>
  <si>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</si>
  <si>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</si>
  <si>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</si>
  <si>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</si>
  <si>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</si>
  <si>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</si>
  <si>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</si>
  <si>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</si>
  <si>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</si>
  <si>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</si>
  <si>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</si>
  <si>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</si>
  <si>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</si>
  <si>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</si>
  <si>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</si>
  <si>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</si>
  <si>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</si>
  <si>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</si>
  <si>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</si>
  <si>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</si>
  <si>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</si>
  <si>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</si>
  <si>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</si>
  <si>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</si>
  <si>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</si>
  <si>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</si>
  <si>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</si>
  <si>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</si>
  <si>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</si>
  <si>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</si>
  <si>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</si>
  <si>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</si>
  <si>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</si>
  <si>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</si>
  <si>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</si>
  <si>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</si>
  <si>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</si>
  <si>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</si>
  <si>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</si>
  <si>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</si>
  <si>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</si>
  <si>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</si>
  <si>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</si>
  <si>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</si>
  <si>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</si>
  <si>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</si>
  <si>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</si>
  <si>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</si>
  <si>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</si>
  <si>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</si>
  <si>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</si>
  <si>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</si>
  <si>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</si>
  <si>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</si>
  <si>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</si>
  <si>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</si>
  <si>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</si>
  <si>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</si>
  <si>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</si>
  <si>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</si>
  <si>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</si>
  <si>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</si>
  <si>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</si>
  <si>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</si>
  <si>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</si>
  <si>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</si>
  <si>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</si>
  <si>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</si>
  <si>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</si>
  <si>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</si>
  <si>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</si>
  <si>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</si>
  <si>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</si>
  <si>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</si>
  <si>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</si>
  <si>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</si>
  <si>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</si>
  <si>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</si>
  <si>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</si>
  <si>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</si>
  <si>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</si>
  <si>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</si>
  <si>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</si>
  <si>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</si>
  <si>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</si>
  <si>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</si>
  <si>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</si>
  <si>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</si>
  <si>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</si>
  <si>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</si>
  <si>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</si>
  <si>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</si>
  <si>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</si>
  <si>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</si>
  <si>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</si>
  <si>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</si>
  <si>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</si>
  <si>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</si>
  <si>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</si>
  <si>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</si>
  <si>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</si>
  <si>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</si>
  <si>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</si>
  <si>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</si>
  <si>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</si>
  <si>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</si>
  <si>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</si>
  <si>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</si>
  <si>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</si>
  <si>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</si>
  <si>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</si>
  <si>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</si>
  <si>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</si>
  <si>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</si>
  <si>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</si>
  <si>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</si>
  <si>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</si>
  <si>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</si>
  <si>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</si>
  <si>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</si>
  <si>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</si>
  <si>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</si>
  <si>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</si>
  <si>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</si>
  <si>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</si>
  <si>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</si>
  <si>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</si>
  <si>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</si>
  <si>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</si>
  <si>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</si>
  <si>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</si>
  <si>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</si>
  <si>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</si>
  <si>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</si>
  <si>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</si>
  <si>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</si>
  <si>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</si>
  <si>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</si>
  <si>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</si>
  <si>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</si>
  <si>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</si>
  <si>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</si>
  <si>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</si>
  <si>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</si>
  <si>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</si>
  <si>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</si>
  <si>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</si>
  <si>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</si>
  <si>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</si>
  <si>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</si>
  <si>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</si>
  <si>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</si>
  <si>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</si>
  <si>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</si>
  <si>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</si>
  <si>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</si>
  <si>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</si>
  <si>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</si>
  <si>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</si>
  <si>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</si>
  <si>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</si>
  <si>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</si>
  <si>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</si>
  <si>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</si>
  <si>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</si>
  <si>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</si>
  <si>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</si>
  <si>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</si>
  <si>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</si>
  <si>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</si>
  <si>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</si>
  <si>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</si>
  <si>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</si>
  <si>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</si>
  <si>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</si>
  <si>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</si>
  <si>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</si>
  <si>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</si>
  <si>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</si>
  <si>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</si>
  <si>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</si>
  <si>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</si>
  <si>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</si>
  <si>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</si>
  <si>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</si>
  <si>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</si>
  <si>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</si>
  <si>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</si>
  <si>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</si>
  <si>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</si>
  <si>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</si>
  <si>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</si>
  <si>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</si>
  <si>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</si>
  <si>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</si>
  <si>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</si>
  <si>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</si>
  <si>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</si>
  <si>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</si>
  <si>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</si>
  <si>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</si>
  <si>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</si>
  <si>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</si>
  <si>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</si>
  <si>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</si>
  <si>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</si>
  <si>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</si>
  <si>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</si>
  <si>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</si>
  <si>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</si>
  <si>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</si>
  <si>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</si>
  <si>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</si>
  <si>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</si>
  <si>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</si>
  <si>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</si>
  <si>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</si>
  <si>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</si>
  <si>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</si>
  <si>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</si>
  <si>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</si>
  <si>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</si>
  <si>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</si>
  <si>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</si>
  <si>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</si>
  <si>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</si>
  <si>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</si>
  <si>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</si>
  <si>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</si>
  <si>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</si>
  <si>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</si>
  <si>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</si>
  <si>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</si>
  <si>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</si>
  <si>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</si>
  <si>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</si>
  <si>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</si>
  <si>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</si>
  <si>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</si>
  <si>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</si>
  <si>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</si>
  <si>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</si>
  <si>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</si>
  <si>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</si>
  <si>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</si>
  <si>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</si>
  <si>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</si>
  <si>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</si>
  <si>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</si>
  <si>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</si>
  <si>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</si>
  <si>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</si>
  <si>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</si>
  <si>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</si>
  <si>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</si>
  <si>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</si>
  <si>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</si>
  <si>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</si>
  <si>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</si>
  <si>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</si>
  <si>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</si>
  <si>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</si>
  <si>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</si>
  <si>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</si>
  <si>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</si>
  <si>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</si>
  <si>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</si>
  <si>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</si>
  <si>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</si>
  <si>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</si>
  <si>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</si>
  <si>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</si>
  <si>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</si>
  <si>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</si>
  <si>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</si>
  <si>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</si>
  <si>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</si>
  <si>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</si>
  <si>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</si>
  <si>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</si>
  <si>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</si>
  <si>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</si>
  <si>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</si>
  <si>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</si>
  <si>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</si>
  <si>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</si>
  <si>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</si>
  <si>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</si>
  <si>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</si>
  <si>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</si>
  <si>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</si>
  <si>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</si>
  <si>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</si>
  <si>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</si>
  <si>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</si>
  <si>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</si>
  <si>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</si>
  <si>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</si>
  <si>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</si>
  <si>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</si>
  <si>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</si>
  <si>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</si>
  <si>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</si>
  <si>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</si>
  <si>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</si>
  <si>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</si>
  <si>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</si>
  <si>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</si>
  <si>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</si>
  <si>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</si>
  <si>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</si>
  <si>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</si>
  <si>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</si>
  <si>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</si>
  <si>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</si>
  <si>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</si>
  <si>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</si>
  <si>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</si>
  <si>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</si>
  <si>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</si>
  <si>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</si>
  <si>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</si>
  <si>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</si>
  <si>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</si>
  <si>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</si>
  <si>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</si>
  <si>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</si>
  <si>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</si>
  <si>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</si>
  <si>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</si>
  <si>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</si>
  <si>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</si>
  <si>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</si>
  <si>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</si>
  <si>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</si>
  <si>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</si>
  <si>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</si>
  <si>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</si>
  <si>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</si>
  <si>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</si>
  <si>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</si>
  <si>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</si>
  <si>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</si>
  <si>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</si>
  <si>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</si>
  <si>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</si>
  <si>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</si>
  <si>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</si>
  <si>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</si>
  <si>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</si>
  <si>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</si>
  <si>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</si>
  <si>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</si>
  <si>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</si>
  <si>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</si>
  <si>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</si>
  <si>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</si>
  <si>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</si>
  <si>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</si>
  <si>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</si>
  <si>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</si>
  <si>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</si>
  <si>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</si>
  <si>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</si>
  <si>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</si>
  <si>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</si>
  <si>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</si>
  <si>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</si>
  <si>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</si>
  <si>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</si>
  <si>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</si>
  <si>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</si>
  <si>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</si>
  <si>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</si>
  <si>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</si>
  <si>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</si>
  <si>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</si>
  <si>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</si>
  <si>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</si>
  <si>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</si>
  <si>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</si>
  <si>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</si>
  <si>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</si>
  <si>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</si>
  <si>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</si>
  <si>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</si>
  <si>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</si>
  <si>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</si>
  <si>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</si>
  <si>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</si>
  <si>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</si>
  <si>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</si>
  <si>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</si>
  <si>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</si>
  <si>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</si>
  <si>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</si>
  <si>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</si>
  <si>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</si>
  <si>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</si>
  <si>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</si>
  <si>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</si>
  <si>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</si>
  <si>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</si>
  <si>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</si>
  <si>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</si>
  <si>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</si>
  <si>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</si>
  <si>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</si>
  <si>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</si>
  <si>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</si>
  <si>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</si>
  <si>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</si>
  <si>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</si>
  <si>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</si>
  <si>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</si>
  <si>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</si>
  <si>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</si>
  <si>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</si>
  <si>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</si>
  <si>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</si>
  <si>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</si>
  <si>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</si>
  <si>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</si>
  <si>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</si>
  <si>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</si>
  <si>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</si>
  <si>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</si>
  <si>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</si>
  <si>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</si>
  <si>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</si>
  <si>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</si>
  <si>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</si>
  <si>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</si>
  <si>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</si>
  <si>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</si>
  <si>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</si>
  <si>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</si>
  <si>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</si>
  <si>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</si>
  <si>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</si>
  <si>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</si>
  <si>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</si>
  <si>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</si>
  <si>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</si>
  <si>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</si>
  <si>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</si>
  <si>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</si>
  <si>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</si>
  <si>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</si>
  <si>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</si>
  <si>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</si>
  <si>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</si>
  <si>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</si>
  <si>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</si>
  <si>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</si>
  <si>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</si>
  <si>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</si>
  <si>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</si>
  <si>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</si>
  <si>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</si>
  <si>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</si>
  <si>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</si>
  <si>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</si>
  <si>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</si>
  <si>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</si>
  <si>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</si>
  <si>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</si>
  <si>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</si>
  <si>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</si>
  <si>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</si>
  <si>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</si>
  <si>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</si>
  <si>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</si>
  <si>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</si>
  <si>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</si>
  <si>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</si>
  <si>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</si>
  <si>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</si>
  <si>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</si>
  <si>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</si>
  <si>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</si>
  <si>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</si>
  <si>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</si>
  <si>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</si>
  <si>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</si>
  <si>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</si>
  <si>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</si>
  <si>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</si>
  <si>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</si>
  <si>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</si>
  <si>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</si>
  <si>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</si>
  <si>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</si>
  <si>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</si>
  <si>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</si>
  <si>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</si>
  <si>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</si>
  <si>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</si>
  <si>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</si>
  <si>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</si>
  <si>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</si>
  <si>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</si>
  <si>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</si>
  <si>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</si>
  <si>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</si>
  <si>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</si>
  <si>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</si>
  <si>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</si>
  <si>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</si>
  <si>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</si>
  <si>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</si>
  <si>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</si>
  <si>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</si>
  <si>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</si>
  <si>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</si>
  <si>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</si>
  <si>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</si>
  <si>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</si>
  <si>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</si>
  <si>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</si>
  <si>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</si>
  <si>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</si>
  <si>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</si>
  <si>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</si>
  <si>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</si>
  <si>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</si>
  <si>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</si>
  <si>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</si>
  <si>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</si>
  <si>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</si>
  <si>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</si>
  <si>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</si>
  <si>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</si>
  <si>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</si>
  <si>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</si>
  <si>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</si>
  <si>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</si>
  <si>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</si>
  <si>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</si>
  <si>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</si>
  <si>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</si>
  <si>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</si>
  <si>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</si>
  <si>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</si>
  <si>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</si>
  <si>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</si>
  <si>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</si>
  <si>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</si>
  <si>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</si>
  <si>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</si>
  <si>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</si>
  <si>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</si>
  <si>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</si>
  <si>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</si>
  <si>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</si>
  <si>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</si>
  <si>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</si>
  <si>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</si>
  <si>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</si>
  <si>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</si>
  <si>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</si>
  <si>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</si>
  <si>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</si>
  <si>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</si>
  <si>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</si>
  <si>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</si>
  <si>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</si>
  <si>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</si>
  <si>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</si>
  <si>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</si>
  <si>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</si>
  <si>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</si>
  <si>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</si>
  <si>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</si>
  <si>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</si>
  <si>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</si>
  <si>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</si>
  <si>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</si>
  <si>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</si>
  <si>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</si>
  <si>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</si>
  <si>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</si>
  <si>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</si>
  <si>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</si>
  <si>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</si>
  <si>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</si>
  <si>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</si>
  <si>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</si>
  <si>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</si>
  <si>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</si>
  <si>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</si>
  <si>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</si>
  <si>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</si>
  <si>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</si>
  <si>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</si>
  <si>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</si>
  <si>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</si>
  <si>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</si>
  <si>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</si>
  <si>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</si>
  <si>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</si>
  <si>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</si>
  <si>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</si>
  <si>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</si>
  <si>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</si>
  <si>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</si>
  <si>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</si>
  <si>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</si>
  <si>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</si>
  <si>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</si>
  <si>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</si>
  <si>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</si>
  <si>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</si>
  <si>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</si>
  <si>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</si>
  <si>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</si>
  <si>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</si>
  <si>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</si>
  <si>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</si>
  <si>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</si>
  <si>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</si>
  <si>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</si>
  <si>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</si>
  <si>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</si>
  <si>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</si>
  <si>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</si>
  <si>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</si>
  <si>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</si>
  <si>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</si>
  <si>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</si>
  <si>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</si>
  <si>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</si>
  <si>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</si>
  <si>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</si>
  <si>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</si>
  <si>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</si>
  <si>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</si>
  <si>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</si>
  <si>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</si>
  <si>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</si>
  <si>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</si>
  <si>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</si>
  <si>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</si>
  <si>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</si>
  <si>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</si>
  <si>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</si>
  <si>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</si>
  <si>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</si>
  <si>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</si>
  <si>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</si>
  <si>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</si>
  <si>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</si>
  <si>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</si>
  <si>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</si>
  <si>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</si>
  <si>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</si>
  <si>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</si>
  <si>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</si>
  <si>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</si>
  <si>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</si>
  <si>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</si>
  <si>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</si>
  <si>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</si>
  <si>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</si>
  <si>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</si>
  <si>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</si>
  <si>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</si>
  <si>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</si>
  <si>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</si>
  <si>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</si>
  <si>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</si>
  <si>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</si>
  <si>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</si>
  <si>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</si>
  <si>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</si>
  <si>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</si>
  <si>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</si>
  <si>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</si>
  <si>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</si>
  <si>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</si>
  <si>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</si>
  <si>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</si>
  <si>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</si>
  <si>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</si>
  <si>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</si>
  <si>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</si>
  <si>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</si>
  <si>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</si>
  <si>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</si>
  <si>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</si>
  <si>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</si>
  <si>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</si>
  <si>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</si>
  <si>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</si>
  <si>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</si>
  <si>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</si>
  <si>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</si>
  <si>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</si>
  <si>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</si>
  <si>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</si>
  <si>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</si>
  <si>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</si>
  <si>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</si>
  <si>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</si>
  <si>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</si>
  <si>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</si>
  <si>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</si>
  <si>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</si>
  <si>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</si>
  <si>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</si>
  <si>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</si>
  <si>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</si>
  <si>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</si>
  <si>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</si>
  <si>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</si>
  <si>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</si>
  <si>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</si>
  <si>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</si>
  <si>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</si>
  <si>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</si>
  <si>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</si>
  <si>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</si>
  <si>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</si>
  <si>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</si>
  <si>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</si>
  <si>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</si>
  <si>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</si>
  <si>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</si>
  <si>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</si>
  <si>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</si>
  <si>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</si>
  <si>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</si>
  <si>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</si>
  <si>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</si>
  <si>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</si>
  <si>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</si>
  <si>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</si>
  <si>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</si>
  <si>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</si>
  <si>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</si>
  <si>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</si>
  <si>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</si>
  <si>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</si>
  <si>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</si>
  <si>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</si>
  <si>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</si>
  <si>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</si>
  <si>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</si>
  <si>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</si>
  <si>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</si>
  <si>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</si>
  <si>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</si>
  <si>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</si>
  <si>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</si>
  <si>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</si>
  <si>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</si>
  <si>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</si>
  <si>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</si>
  <si>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</si>
  <si>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</si>
  <si>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</si>
  <si>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</si>
  <si>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</si>
  <si>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</si>
  <si>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</si>
  <si>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</si>
  <si>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</si>
  <si>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</si>
  <si>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</si>
  <si>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</si>
  <si>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</si>
  <si>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</si>
  <si>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</si>
  <si>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</si>
  <si>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</si>
  <si>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</si>
  <si>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</si>
  <si>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</si>
  <si>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</si>
  <si>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</si>
  <si>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</si>
  <si>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</si>
  <si>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</si>
  <si>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</si>
  <si>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</si>
  <si>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</si>
  <si>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</si>
  <si>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</si>
  <si>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</si>
  <si>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</si>
  <si>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</si>
  <si>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</si>
  <si>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</si>
  <si>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</si>
  <si>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</si>
  <si>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</si>
  <si>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</si>
  <si>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</si>
  <si>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</si>
  <si>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</si>
  <si>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</si>
  <si>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</si>
  <si>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</si>
  <si>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</si>
  <si>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</si>
  <si>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</si>
  <si>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</si>
  <si>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</si>
  <si>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</si>
  <si>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</si>
  <si>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</si>
  <si>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</si>
  <si>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</si>
  <si>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</si>
  <si>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</si>
  <si>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</si>
  <si>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</si>
  <si>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</si>
  <si>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</si>
  <si>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</si>
  <si>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</si>
  <si>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</si>
  <si>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</si>
  <si>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</si>
  <si>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</si>
  <si>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</si>
  <si>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</si>
  <si>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</si>
  <si>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</si>
  <si>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</si>
  <si>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</si>
  <si>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</si>
  <si>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</si>
  <si>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</si>
  <si>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</si>
  <si>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</si>
  <si>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</si>
  <si>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</si>
  <si>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</si>
  <si>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</si>
  <si>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</si>
  <si>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</si>
  <si>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</si>
  <si>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</si>
  <si>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</si>
  <si>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</si>
  <si>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</si>
  <si>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</si>
  <si>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</si>
  <si>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</si>
  <si>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</si>
  <si>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</si>
  <si>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</si>
  <si>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</si>
  <si>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</si>
  <si>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</si>
  <si>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</si>
  <si>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</si>
  <si>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</si>
  <si>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</si>
  <si>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</si>
  <si>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</si>
  <si>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</si>
  <si>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</si>
  <si>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</si>
  <si>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</si>
  <si>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</si>
  <si>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</si>
  <si>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</si>
  <si>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</si>
  <si>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</si>
  <si>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</si>
  <si>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</si>
  <si>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</si>
  <si>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</si>
  <si>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</si>
  <si>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</si>
  <si>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</si>
  <si>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</si>
  <si>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</si>
  <si>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</si>
  <si>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</si>
  <si>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</si>
  <si>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</si>
  <si>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</si>
  <si>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</si>
  <si>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</si>
  <si>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</si>
  <si>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</si>
  <si>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</si>
  <si>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</si>
  <si>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</si>
  <si>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</si>
  <si>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</si>
  <si>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</si>
  <si>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</si>
  <si>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</si>
  <si>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</si>
  <si>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</si>
  <si>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</si>
  <si>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</si>
  <si>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</si>
  <si>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</si>
  <si>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</si>
  <si>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</si>
  <si>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</si>
  <si>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</si>
  <si>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</si>
  <si>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</si>
  <si>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</si>
  <si>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</si>
  <si>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</si>
  <si>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</si>
  <si>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</si>
  <si>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</si>
  <si>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</si>
  <si>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</si>
  <si>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</si>
  <si>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</si>
  <si>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</si>
  <si>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</si>
  <si>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</si>
  <si>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</si>
  <si>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</si>
  <si>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</si>
  <si>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</si>
  <si>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</si>
  <si>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</si>
  <si>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</si>
  <si>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</si>
  <si>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</si>
  <si>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</si>
  <si>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</si>
  <si>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</si>
  <si>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</si>
  <si>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</si>
  <si>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</si>
  <si>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</si>
  <si>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</si>
  <si>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</si>
  <si>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</si>
  <si>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</si>
  <si>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</si>
  <si>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</si>
  <si>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</si>
  <si>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</si>
  <si>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</si>
  <si>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</si>
  <si>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</si>
  <si>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</si>
  <si>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</si>
  <si>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</si>
  <si>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</si>
  <si>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</si>
  <si>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</si>
  <si>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</si>
  <si>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</si>
  <si>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</si>
  <si>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</si>
  <si>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</si>
  <si>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</si>
  <si>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</si>
  <si>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</si>
  <si>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</si>
  <si>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</si>
  <si>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</si>
  <si>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</si>
  <si>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</si>
  <si>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</si>
  <si>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</si>
  <si>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</si>
  <si>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</si>
  <si>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</si>
  <si>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</si>
  <si>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</si>
  <si>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</si>
  <si>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</si>
  <si>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</si>
  <si>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</si>
  <si>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</si>
  <si>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</si>
  <si>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</si>
  <si>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</si>
  <si>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</si>
  <si>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</si>
  <si>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</si>
  <si>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</si>
  <si>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</si>
  <si>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</si>
  <si>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</si>
  <si>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</si>
  <si>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</si>
  <si>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</si>
  <si>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</si>
  <si>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</si>
  <si>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</si>
  <si>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</si>
  <si>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</si>
  <si>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</si>
  <si>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</si>
  <si>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</si>
  <si>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</si>
  <si>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</si>
  <si>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</si>
  <si>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</si>
  <si>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</si>
  <si>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</si>
  <si>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</si>
  <si>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</si>
  <si>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</si>
  <si>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</si>
  <si>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</si>
  <si>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</si>
  <si>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</si>
  <si>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</si>
  <si>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</si>
  <si>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</si>
  <si>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</si>
  <si>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</si>
  <si>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</si>
  <si>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</si>
  <si>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</si>
  <si>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</si>
  <si>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</si>
  <si>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</si>
  <si>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</si>
  <si>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</si>
  <si>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</si>
  <si>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</si>
  <si>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</si>
  <si>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</si>
  <si>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</si>
  <si>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</si>
  <si>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</si>
  <si>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</si>
  <si>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</si>
  <si>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</si>
  <si>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</si>
  <si>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</si>
  <si>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</si>
  <si>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</si>
  <si>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</si>
  <si>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</si>
  <si>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</si>
  <si>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</si>
  <si>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</si>
  <si>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</si>
  <si>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</si>
  <si>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</si>
  <si>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</si>
  <si>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</si>
  <si>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</si>
  <si>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</si>
  <si>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</si>
  <si>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</si>
  <si>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</si>
  <si>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</si>
  <si>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</si>
  <si>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</si>
  <si>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</si>
  <si>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</si>
  <si>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</si>
  <si>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</si>
  <si>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</si>
  <si>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</si>
  <si>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</si>
  <si>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</si>
  <si>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</si>
  <si>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</si>
  <si>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</si>
  <si>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</si>
  <si>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</si>
  <si>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</si>
  <si>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</si>
  <si>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</si>
  <si>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</si>
  <si>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</si>
  <si>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</si>
  <si>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</si>
  <si>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</si>
  <si>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</si>
  <si>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</si>
  <si>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</si>
  <si>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</si>
  <si>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</si>
  <si>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</si>
  <si>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</si>
  <si>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</si>
  <si>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</si>
  <si>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</si>
  <si>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</si>
  <si>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</si>
  <si>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</si>
  <si>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</si>
  <si>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</si>
  <si>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</si>
  <si>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</si>
  <si>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</si>
  <si>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</si>
  <si>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</si>
  <si>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</si>
  <si>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</si>
  <si>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</si>
  <si>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</si>
  <si>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</si>
  <si>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</si>
  <si>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</si>
  <si>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</si>
  <si>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</si>
  <si>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</si>
  <si>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</si>
  <si>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</si>
  <si>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</si>
  <si>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</si>
  <si>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</si>
  <si>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</si>
  <si>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</si>
  <si>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</si>
  <si>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</si>
  <si>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</si>
  <si>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</si>
  <si>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</si>
  <si>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</si>
  <si>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</si>
  <si>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</si>
  <si>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</si>
  <si>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</si>
  <si>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</si>
  <si>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</si>
  <si>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</si>
  <si>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</si>
  <si>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</si>
  <si>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</si>
  <si>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</si>
  <si>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</si>
  <si>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</si>
  <si>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</si>
  <si>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</si>
  <si>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</si>
  <si>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</si>
  <si>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</si>
  <si>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</si>
  <si>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</si>
  <si>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</si>
  <si>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</si>
  <si>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</si>
  <si>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</si>
  <si>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</si>
  <si>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</si>
  <si>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</si>
  <si>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</si>
  <si>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</si>
  <si>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</si>
  <si>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</si>
  <si>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</si>
  <si>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</si>
  <si>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</si>
  <si>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</si>
  <si>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</si>
  <si>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</si>
  <si>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</si>
  <si>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</si>
  <si>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</si>
  <si>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</si>
  <si>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</si>
  <si>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</si>
  <si>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</si>
  <si>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</si>
  <si>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</si>
  <si>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</si>
  <si>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</si>
  <si>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</si>
  <si>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</si>
  <si>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</si>
  <si>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</si>
  <si>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</si>
  <si>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</si>
  <si>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</si>
  <si>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</si>
  <si>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</si>
  <si>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</si>
  <si>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</si>
  <si>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</si>
  <si>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</si>
  <si>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</si>
  <si>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</si>
  <si>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</si>
  <si>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</si>
  <si>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</si>
  <si>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</si>
  <si>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</si>
  <si>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</si>
  <si>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</si>
  <si>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</si>
  <si>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</si>
  <si>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</si>
  <si>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</si>
  <si>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</si>
  <si>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</si>
  <si>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</si>
  <si>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</si>
  <si>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</si>
  <si>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</si>
  <si>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</si>
  <si>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</si>
  <si>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</si>
  <si>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</si>
  <si>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</si>
  <si>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</si>
  <si>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</si>
  <si>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</si>
  <si>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</si>
  <si>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</si>
  <si>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</si>
  <si>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</si>
  <si>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</si>
  <si>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</si>
  <si>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</si>
  <si>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</si>
  <si>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</si>
  <si>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</si>
  <si>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</si>
  <si>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</si>
  <si>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</si>
  <si>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</si>
  <si>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</si>
  <si>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</si>
  <si>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</si>
  <si>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</si>
  <si>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</si>
  <si>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</si>
  <si>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</si>
  <si>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</si>
  <si>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</si>
  <si>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</si>
  <si>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</si>
  <si>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</si>
  <si>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</si>
  <si>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</si>
  <si>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</si>
  <si>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</si>
  <si>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</si>
  <si>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</si>
  <si>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</si>
  <si>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</si>
  <si>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</si>
  <si>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</si>
  <si>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</si>
  <si>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</si>
  <si>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</si>
  <si>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</si>
  <si>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</si>
  <si>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</si>
  <si>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</si>
  <si>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</si>
  <si>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</si>
  <si>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</si>
  <si>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</si>
  <si>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</si>
  <si>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</si>
  <si>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</si>
  <si>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</si>
  <si>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</si>
  <si>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</si>
  <si>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</si>
  <si>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</si>
  <si>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</si>
  <si>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</si>
  <si>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</si>
  <si>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</si>
  <si>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</si>
  <si>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</si>
  <si>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</si>
  <si>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</si>
  <si>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</si>
  <si>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</si>
  <si>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</si>
  <si>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</si>
  <si>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</si>
  <si>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</si>
  <si>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</si>
  <si>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</si>
  <si>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</si>
  <si>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</si>
  <si>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</si>
  <si>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</si>
  <si>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</si>
  <si>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</si>
  <si>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</si>
  <si>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</si>
  <si>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</si>
  <si>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</si>
  <si>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</si>
  <si>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</si>
  <si>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</si>
  <si>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</si>
  <si>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</si>
  <si>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</si>
  <si>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</si>
  <si>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</si>
  <si>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</si>
  <si>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</si>
  <si>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</si>
  <si>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</si>
  <si>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</si>
  <si>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</si>
  <si>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</si>
  <si>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</si>
  <si>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</si>
  <si>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</si>
  <si>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</si>
  <si>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</si>
  <si>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</si>
  <si>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</si>
  <si>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</si>
  <si>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</si>
  <si>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</si>
  <si>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</si>
  <si>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</si>
  <si>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</si>
  <si>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</si>
  <si>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</si>
  <si>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</si>
  <si>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</si>
  <si>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</si>
  <si>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</si>
  <si>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</si>
  <si>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</si>
  <si>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</si>
  <si>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</si>
  <si>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</si>
  <si>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</si>
  <si>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</si>
  <si>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</si>
  <si>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</si>
  <si>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</si>
  <si>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</si>
  <si>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</si>
  <si>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</si>
  <si>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</si>
  <si>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</si>
  <si>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</si>
  <si>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</si>
  <si>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</si>
  <si>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</si>
  <si>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</si>
  <si>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</si>
  <si>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</si>
  <si>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</si>
  <si>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</si>
  <si>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</si>
  <si>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</si>
  <si>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</si>
  <si>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</si>
  <si>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</si>
  <si>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</si>
  <si>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</si>
  <si>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</si>
  <si>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</si>
  <si>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</si>
  <si>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</si>
  <si>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</si>
  <si>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</si>
  <si>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</si>
  <si>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</si>
  <si>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</si>
  <si>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</si>
  <si>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</si>
  <si>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</si>
  <si>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</si>
  <si>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</si>
  <si>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</si>
  <si>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</si>
  <si>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</si>
  <si>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</si>
  <si>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</si>
  <si>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</si>
  <si>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</si>
  <si>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</si>
  <si>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</si>
  <si>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</si>
  <si>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</si>
  <si>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</si>
  <si>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</si>
  <si>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</si>
  <si>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</si>
  <si>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</si>
  <si>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</si>
  <si>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</si>
  <si>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</si>
  <si>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</si>
  <si>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</si>
  <si>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</si>
  <si>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</si>
  <si>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</si>
  <si>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</si>
  <si>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</si>
  <si>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</si>
  <si>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</si>
  <si>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</si>
  <si>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</si>
  <si>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</si>
  <si>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</si>
  <si>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</si>
  <si>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</si>
  <si>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</si>
  <si>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</si>
  <si>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</si>
  <si>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</si>
  <si>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</si>
  <si>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</si>
  <si>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</si>
  <si>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</si>
  <si>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</si>
  <si>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</si>
  <si>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</si>
  <si>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</si>
  <si>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</si>
  <si>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</si>
  <si>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</si>
  <si>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</si>
  <si>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</si>
  <si>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</si>
  <si>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</si>
  <si>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</si>
  <si>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</si>
  <si>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</si>
  <si>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</si>
  <si>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</si>
  <si>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</si>
  <si>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</si>
  <si>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</si>
  <si>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</si>
  <si>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</si>
  <si>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</si>
  <si>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</si>
  <si>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</si>
  <si>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</si>
  <si>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</si>
  <si>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</si>
  <si>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</si>
  <si>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</si>
  <si>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</si>
  <si>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</si>
  <si>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</si>
  <si>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</si>
  <si>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</si>
  <si>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</si>
  <si>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</si>
  <si>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</si>
  <si>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</si>
  <si>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</si>
  <si>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</si>
  <si>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</si>
  <si>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</si>
  <si>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</si>
  <si>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</si>
  <si>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</si>
  <si>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</si>
  <si>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</si>
  <si>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</si>
  <si>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</si>
  <si>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</si>
  <si>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</si>
  <si>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</si>
  <si>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</si>
  <si>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</si>
  <si>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</si>
  <si>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</si>
  <si>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</si>
  <si>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</si>
  <si>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</si>
  <si>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</si>
  <si>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</si>
  <si>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</si>
  <si>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</si>
  <si>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</si>
  <si>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</si>
  <si>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</si>
  <si>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</si>
  <si>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</si>
  <si>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</si>
  <si>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</si>
  <si>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</si>
  <si>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</si>
  <si>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</si>
  <si>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</si>
  <si>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</si>
  <si>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</si>
  <si>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</si>
  <si>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</si>
  <si>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</si>
  <si>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</si>
  <si>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</si>
  <si>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</si>
  <si>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</si>
  <si>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</si>
  <si>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</si>
  <si>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</si>
  <si>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</si>
  <si>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</si>
  <si>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</si>
  <si>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</si>
  <si>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</si>
  <si>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</si>
  <si>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</si>
  <si>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</si>
  <si>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</si>
  <si>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</si>
  <si>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</si>
  <si>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</si>
  <si>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</si>
  <si>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</si>
  <si>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</si>
  <si>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</si>
  <si>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</si>
  <si>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</si>
  <si>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</si>
  <si>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</si>
  <si>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</si>
  <si>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</si>
  <si>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</si>
  <si>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</si>
  <si>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</si>
  <si>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</si>
  <si>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</si>
  <si>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</si>
  <si>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</si>
  <si>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</si>
  <si>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</si>
  <si>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</si>
  <si>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</si>
  <si>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</si>
  <si>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</si>
  <si>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</si>
  <si>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</si>
  <si>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</si>
  <si>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</si>
  <si>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</si>
  <si>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</si>
  <si>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</si>
  <si>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</si>
  <si>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</si>
  <si>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</si>
  <si>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</si>
  <si>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</si>
  <si>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</si>
  <si>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</si>
  <si>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</si>
  <si>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</si>
  <si>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</si>
  <si>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</si>
  <si>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</si>
  <si>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</si>
  <si>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</si>
  <si>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</si>
  <si>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</si>
  <si>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</si>
  <si>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</si>
  <si>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</si>
  <si>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</si>
  <si>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</si>
  <si>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</si>
  <si>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</si>
  <si>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</si>
  <si>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</si>
  <si>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</si>
  <si>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</si>
  <si>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</si>
  <si>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</si>
  <si>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</si>
  <si>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</si>
  <si>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</si>
  <si>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</si>
  <si>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</si>
  <si>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</si>
  <si>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</si>
  <si>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</si>
  <si>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</si>
  <si>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</si>
  <si>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</si>
  <si>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</si>
  <si>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</si>
  <si>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</si>
  <si>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</si>
  <si>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</si>
  <si>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</si>
  <si>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</si>
  <si>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</si>
  <si>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</si>
  <si>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</si>
  <si>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</si>
  <si>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</si>
  <si>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</si>
  <si>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</si>
  <si>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</si>
  <si>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</si>
  <si>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</si>
  <si>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</si>
  <si>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</si>
  <si>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</si>
  <si>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</si>
  <si>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</si>
  <si>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</si>
  <si>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</si>
  <si>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</si>
  <si>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</si>
  <si>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</si>
  <si>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</si>
  <si>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</si>
  <si>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</si>
  <si>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</si>
  <si>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</si>
  <si>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</si>
  <si>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</si>
  <si>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</si>
  <si>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</si>
  <si>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</si>
  <si>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</si>
  <si>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</si>
  <si>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</si>
  <si>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</si>
  <si>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</si>
  <si>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</si>
  <si>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</si>
  <si>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</si>
  <si>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</si>
  <si>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</si>
  <si>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</si>
  <si>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</si>
  <si>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</si>
  <si>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</si>
  <si>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</si>
  <si>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</si>
  <si>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</si>
  <si>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</si>
  <si>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</si>
  <si>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</si>
  <si>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</si>
  <si>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</si>
  <si>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</si>
  <si>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</si>
  <si>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</si>
  <si>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</si>
  <si>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</si>
  <si>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</si>
  <si>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</si>
  <si>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</si>
  <si>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</si>
  <si>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</si>
  <si>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</si>
  <si>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</si>
  <si>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</si>
  <si>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</si>
  <si>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</si>
  <si>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</si>
  <si>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</si>
  <si>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</si>
  <si>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</si>
  <si>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</si>
  <si>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</si>
  <si>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</si>
  <si>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</si>
  <si>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</si>
  <si>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</si>
  <si>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</si>
  <si>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</si>
  <si>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</si>
  <si>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</si>
  <si>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</si>
  <si>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</si>
  <si>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</si>
  <si>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</si>
  <si>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</si>
  <si>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</si>
  <si>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</si>
  <si>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</si>
  <si>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</si>
  <si>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</si>
  <si>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</si>
  <si>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</si>
  <si>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</si>
  <si>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</si>
  <si>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</si>
  <si>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</si>
  <si>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</si>
  <si>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</si>
  <si>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</si>
  <si>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</si>
  <si>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</si>
  <si>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</si>
  <si>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</si>
  <si>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</si>
  <si>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</si>
  <si>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</si>
  <si>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</si>
  <si>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</si>
  <si>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</si>
  <si>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</si>
  <si>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</si>
  <si>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</si>
  <si>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</si>
  <si>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</si>
  <si>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</si>
  <si>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</si>
  <si>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</si>
  <si>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</si>
  <si>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</si>
  <si>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</si>
  <si>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</si>
  <si>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</si>
  <si>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</si>
  <si>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</si>
  <si>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</si>
  <si>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</si>
  <si>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</si>
  <si>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</si>
  <si>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</si>
  <si>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</si>
  <si>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</si>
  <si>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</si>
  <si>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</si>
  <si>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</si>
  <si>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</si>
  <si>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</si>
  <si>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</si>
  <si>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</si>
  <si>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</si>
  <si>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</si>
  <si>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</si>
  <si>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</si>
  <si>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</si>
  <si>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</si>
  <si>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</si>
  <si>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</si>
  <si>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</si>
  <si>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</si>
  <si>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</si>
  <si>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</si>
  <si>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</si>
  <si>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</si>
  <si>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</si>
  <si>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</si>
  <si>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</si>
  <si>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</si>
  <si>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</si>
  <si>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</si>
  <si>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</si>
  <si>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</si>
  <si>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</si>
  <si>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</si>
  <si>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</si>
  <si>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</si>
  <si>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</si>
  <si>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</si>
  <si>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</si>
  <si>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</si>
  <si>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</si>
  <si>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</si>
  <si>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</si>
  <si>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</si>
  <si>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</si>
  <si>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</si>
  <si>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</si>
  <si>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</si>
  <si>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</si>
  <si>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</si>
  <si>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</si>
  <si>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</si>
  <si>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</si>
  <si>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</si>
  <si>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</si>
  <si>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</si>
  <si>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</si>
  <si>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</si>
  <si>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</si>
  <si>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</si>
  <si>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</si>
  <si>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</si>
  <si>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</si>
  <si>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</si>
  <si>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</si>
  <si>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</si>
  <si>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</si>
  <si>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</si>
  <si>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</si>
  <si>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</si>
  <si>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</si>
  <si>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</si>
  <si>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</si>
  <si>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</si>
  <si>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</si>
  <si>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</si>
  <si>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</si>
  <si>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</si>
  <si>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</si>
  <si>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</si>
  <si>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</si>
  <si>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</si>
  <si>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</si>
  <si>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</si>
  <si>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</si>
  <si>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</si>
  <si>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</si>
  <si>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</si>
  <si>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</si>
  <si>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</si>
  <si>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</si>
  <si>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</si>
  <si>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</si>
  <si>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</si>
  <si>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</si>
  <si>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</si>
  <si>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</si>
  <si>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</si>
  <si>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</si>
  <si>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</si>
  <si>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</si>
  <si>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</si>
  <si>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</si>
  <si>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</si>
  <si>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</si>
  <si>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</si>
  <si>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</si>
  <si>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</si>
  <si>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</si>
  <si>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</si>
  <si>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</si>
  <si>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</si>
  <si>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</si>
  <si>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</si>
  <si>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</si>
  <si>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</si>
  <si>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</si>
  <si>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</si>
  <si>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</si>
  <si>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</si>
  <si>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</si>
  <si>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</si>
  <si>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</si>
  <si>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</si>
  <si>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</si>
  <si>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</si>
  <si>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</si>
  <si>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</si>
  <si>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</si>
  <si>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</si>
  <si>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</si>
  <si>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</si>
  <si>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</si>
  <si>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</si>
  <si>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</si>
  <si>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</si>
  <si>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</si>
  <si>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</si>
  <si>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</si>
  <si>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</si>
  <si>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</si>
  <si>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</si>
  <si>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</si>
  <si>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</si>
  <si>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</si>
  <si>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</si>
  <si>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</si>
  <si>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</si>
  <si>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</si>
  <si>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</si>
  <si>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</si>
  <si>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</si>
  <si>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</si>
  <si>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</si>
  <si>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</si>
  <si>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</si>
  <si>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</si>
  <si>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</si>
  <si>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</si>
  <si>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</si>
  <si>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</si>
  <si>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</si>
  <si>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</si>
  <si>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</si>
  <si>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</si>
  <si>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</si>
  <si>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</si>
  <si>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</si>
  <si>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</si>
  <si>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</si>
  <si>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</si>
  <si>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</si>
  <si>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</si>
  <si>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</si>
  <si>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</si>
  <si>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</si>
  <si>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</si>
  <si>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</si>
  <si>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</si>
  <si>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</si>
  <si>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</si>
  <si>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</si>
  <si>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</si>
  <si>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</si>
  <si>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</si>
  <si>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</si>
  <si>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</si>
  <si>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</si>
  <si>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</si>
  <si>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</si>
  <si>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</si>
  <si>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</si>
  <si>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</si>
  <si>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</si>
  <si>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</si>
  <si>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</si>
  <si>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</si>
  <si>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</si>
  <si>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</si>
  <si>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</si>
  <si>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</si>
  <si>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</si>
  <si>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</si>
  <si>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</si>
  <si>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</si>
  <si>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</si>
  <si>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</si>
  <si>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</si>
  <si>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</si>
  <si>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</si>
  <si>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</si>
  <si>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</si>
  <si>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</si>
  <si>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</si>
  <si>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</si>
  <si>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</si>
  <si>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</si>
  <si>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</si>
  <si>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</si>
  <si>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</si>
  <si>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</si>
  <si>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</si>
  <si>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</si>
  <si>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</si>
  <si>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</si>
  <si>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</si>
  <si>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</si>
  <si>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</si>
  <si>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</si>
  <si>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</si>
  <si>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</si>
  <si>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</si>
  <si>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</si>
  <si>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</si>
  <si>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</si>
  <si>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</si>
  <si>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</si>
  <si>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</si>
  <si>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</si>
  <si>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</si>
  <si>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</si>
  <si>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</si>
  <si>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</si>
  <si>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</si>
  <si>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</si>
  <si>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</si>
  <si>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</si>
  <si>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</si>
  <si>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</si>
  <si>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</si>
  <si>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</si>
  <si>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</si>
  <si>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</si>
  <si>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</si>
  <si>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</si>
  <si>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</si>
  <si>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</si>
  <si>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</si>
  <si>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</si>
  <si>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</si>
  <si>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</si>
  <si>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</si>
  <si>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</si>
  <si>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</si>
  <si>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</si>
  <si>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</si>
  <si>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</si>
  <si>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</si>
  <si>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</si>
  <si>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</si>
  <si>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</si>
  <si>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</si>
  <si>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</si>
  <si>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</si>
  <si>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</si>
  <si>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</si>
  <si>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</si>
  <si>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</si>
  <si>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</si>
  <si>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</si>
  <si>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</si>
  <si>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</si>
  <si>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</si>
  <si>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</si>
  <si>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</si>
  <si>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</si>
  <si>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</si>
  <si>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</si>
  <si>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</si>
  <si>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</si>
  <si>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</si>
  <si>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</si>
  <si>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</si>
  <si>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</si>
  <si>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</si>
  <si>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</si>
  <si>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</si>
  <si>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</si>
  <si>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</si>
  <si>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</si>
  <si>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</si>
  <si>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</si>
  <si>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</si>
  <si>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</si>
  <si>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</si>
  <si>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</si>
  <si>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</si>
  <si>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</si>
  <si>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</si>
  <si>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</si>
  <si>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</si>
  <si>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</si>
  <si>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</si>
  <si>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</si>
  <si>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</si>
  <si>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</si>
  <si>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</si>
  <si>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</si>
  <si>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</si>
  <si>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</si>
  <si>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</si>
  <si>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</si>
  <si>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</si>
  <si>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</si>
  <si>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</si>
  <si>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</si>
  <si>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</si>
  <si>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</si>
  <si>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</si>
  <si>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</si>
  <si>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</si>
  <si>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</si>
  <si>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</si>
  <si>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</si>
  <si>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</si>
  <si>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</si>
  <si>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</si>
  <si>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</si>
  <si>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</si>
  <si>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</si>
  <si>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</si>
  <si>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</si>
  <si>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</si>
  <si>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</si>
  <si>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</si>
  <si>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</si>
  <si>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</si>
  <si>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</si>
  <si>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</si>
  <si>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</si>
  <si>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</si>
  <si>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</si>
  <si>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</si>
  <si>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</si>
  <si>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</si>
  <si>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</si>
  <si>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</si>
  <si>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</si>
  <si>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</si>
  <si>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</si>
  <si>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</si>
  <si>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</si>
  <si>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</si>
  <si>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</si>
  <si>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</si>
  <si>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</si>
  <si>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</si>
  <si>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</si>
  <si>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</si>
  <si>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</si>
  <si>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</si>
  <si>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</si>
  <si>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</si>
  <si>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</si>
  <si>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</si>
  <si>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</si>
  <si>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</si>
  <si>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</si>
  <si>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</si>
  <si>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</si>
  <si>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</si>
  <si>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</si>
  <si>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</si>
  <si>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</si>
  <si>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</si>
  <si>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</si>
  <si>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</si>
  <si>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</si>
  <si>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</si>
  <si>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</si>
  <si>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</si>
  <si>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</si>
  <si>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</si>
  <si>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</si>
  <si>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</si>
  <si>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</si>
  <si>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</si>
  <si>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</si>
  <si>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</si>
  <si>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</si>
  <si>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</si>
  <si>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</si>
  <si>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</si>
  <si>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</si>
  <si>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</si>
  <si>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</si>
  <si>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</si>
  <si>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</si>
  <si>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</si>
  <si>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</si>
  <si>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</si>
  <si>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</si>
  <si>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</si>
  <si>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</si>
  <si>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</si>
  <si>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</si>
  <si>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</si>
  <si>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</si>
  <si>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</si>
  <si>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</si>
  <si>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</si>
  <si>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</si>
  <si>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</si>
  <si>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</si>
  <si>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</si>
  <si>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</si>
  <si>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</si>
  <si>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</si>
  <si>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</si>
  <si>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</si>
  <si>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</si>
  <si>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</si>
  <si>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</si>
  <si>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</si>
  <si>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</si>
  <si>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</si>
  <si>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</si>
  <si>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</si>
  <si>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</si>
  <si>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</si>
  <si>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</si>
  <si>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</si>
  <si>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</si>
  <si>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</si>
  <si>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</si>
  <si>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</si>
  <si>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</si>
  <si>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</si>
  <si>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</si>
  <si>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</si>
  <si>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</si>
  <si>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</si>
  <si>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</si>
  <si>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</si>
  <si>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</si>
  <si>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</si>
  <si>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</si>
  <si>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</si>
  <si>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</si>
  <si>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</si>
  <si>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</si>
  <si>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</si>
  <si>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</si>
  <si>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</si>
  <si>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</si>
  <si>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</si>
  <si>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</si>
  <si>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</si>
  <si>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</si>
  <si>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</si>
  <si>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</si>
  <si>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</si>
  <si>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</si>
  <si>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</si>
  <si>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</si>
  <si>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</si>
  <si>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</si>
  <si>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</si>
  <si>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</si>
  <si>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</si>
  <si>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</si>
  <si>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</si>
  <si>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</si>
  <si>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</si>
  <si>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</si>
  <si>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</si>
  <si>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</si>
  <si>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</si>
  <si>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</si>
  <si>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</si>
  <si>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</si>
  <si>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</si>
  <si>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</si>
  <si>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</si>
  <si>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</si>
  <si>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</si>
  <si>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</si>
  <si>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</si>
  <si>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</si>
  <si>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</si>
  <si>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</si>
  <si>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</si>
  <si>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</si>
  <si>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</si>
  <si>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</si>
  <si>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</si>
  <si>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</si>
  <si>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</si>
  <si>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</si>
  <si>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</si>
  <si>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</si>
  <si>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</si>
  <si>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</si>
  <si>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</si>
  <si>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</si>
  <si>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</si>
  <si>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</si>
  <si>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</si>
  <si>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</si>
  <si>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</si>
  <si>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</si>
  <si>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</si>
  <si>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</si>
  <si>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</si>
  <si>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</si>
  <si>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</si>
  <si>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</si>
  <si>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</si>
  <si>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</si>
  <si>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</si>
  <si>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</si>
  <si>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</si>
  <si>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</si>
  <si>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</si>
  <si>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</si>
  <si>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</si>
  <si>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</si>
  <si>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</si>
  <si>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</si>
  <si>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</si>
  <si>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</si>
  <si>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</si>
  <si>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</si>
  <si>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</si>
  <si>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</si>
  <si>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</si>
  <si>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</si>
  <si>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</si>
  <si>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</si>
  <si>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</si>
  <si>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</si>
  <si>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</si>
  <si>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</si>
  <si>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</si>
  <si>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</si>
  <si>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</si>
  <si>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</si>
  <si>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</si>
  <si>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</si>
  <si>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</si>
  <si>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</si>
  <si>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</si>
  <si>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</si>
  <si>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</si>
  <si>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</si>
  <si>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</si>
  <si>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</si>
  <si>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</si>
  <si>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</si>
  <si>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</si>
  <si>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</si>
  <si>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</si>
  <si>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</si>
  <si>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</si>
  <si>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</si>
  <si>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</si>
  <si>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</si>
  <si>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</si>
  <si>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</si>
  <si>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</si>
  <si>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</si>
  <si>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</si>
  <si>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</si>
  <si>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</si>
  <si>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</si>
  <si>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</si>
  <si>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</si>
  <si>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</si>
  <si>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</si>
  <si>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</si>
  <si>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</si>
  <si>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</si>
  <si>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</si>
  <si>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</si>
  <si>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</si>
  <si>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</si>
  <si>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</si>
  <si>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</si>
  <si>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</si>
  <si>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</si>
  <si>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</si>
  <si>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</si>
  <si>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</si>
  <si>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</si>
  <si>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</si>
  <si>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</si>
  <si>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</si>
  <si>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</si>
  <si>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</si>
  <si>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</si>
  <si>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</si>
  <si>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</si>
  <si>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</si>
  <si>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</si>
  <si>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</si>
  <si>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</si>
  <si>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</si>
  <si>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</si>
  <si>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</si>
  <si>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</si>
  <si>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</si>
  <si>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</si>
  <si>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</si>
  <si>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</si>
  <si>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</si>
  <si>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</si>
  <si>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</si>
  <si>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</si>
  <si>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</si>
  <si>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</si>
  <si>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</si>
  <si>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</si>
  <si>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</si>
  <si>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</si>
  <si>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</si>
  <si>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</si>
  <si>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</si>
  <si>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</si>
  <si>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</si>
  <si>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</si>
  <si>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</si>
  <si>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</si>
  <si>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</si>
  <si>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</si>
  <si>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</si>
  <si>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</si>
  <si>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</si>
  <si>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</si>
  <si>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</si>
  <si>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</si>
  <si>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</si>
  <si>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</si>
  <si>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</si>
  <si>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</si>
  <si>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</si>
  <si>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</si>
  <si>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</si>
  <si>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</si>
  <si>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</si>
  <si>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</si>
  <si>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</si>
  <si>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</si>
  <si>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</si>
  <si>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</si>
  <si>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</si>
  <si>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</si>
  <si>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</si>
  <si>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</si>
  <si>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</si>
  <si>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</si>
  <si>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</si>
  <si>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</si>
  <si>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</si>
  <si>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</si>
  <si>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</si>
  <si>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</si>
  <si>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</si>
  <si>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</si>
  <si>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</si>
  <si>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</si>
  <si>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</si>
  <si>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</si>
  <si>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</si>
  <si>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</si>
  <si>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</si>
  <si>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</si>
  <si>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</si>
  <si>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</si>
  <si>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</si>
  <si>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</si>
  <si>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</si>
  <si>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</si>
  <si>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</si>
  <si>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</si>
  <si>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</si>
  <si>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</si>
  <si>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</si>
  <si>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</si>
  <si>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</si>
  <si>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</si>
  <si>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</si>
  <si>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</si>
  <si>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</si>
  <si>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</si>
  <si>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</si>
  <si>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</si>
  <si>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</si>
  <si>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</si>
  <si>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</si>
  <si>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</si>
  <si>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</si>
  <si>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</si>
  <si>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</si>
  <si>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</si>
  <si>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</si>
  <si>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</si>
  <si>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</si>
  <si>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</si>
  <si>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</si>
  <si>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</si>
  <si>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</si>
  <si>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</si>
  <si>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</si>
  <si>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</si>
  <si>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</si>
  <si>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</si>
  <si>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</si>
  <si>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</si>
  <si>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</si>
  <si>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</si>
  <si>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</si>
  <si>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</si>
  <si>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</si>
  <si>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</si>
  <si>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</si>
  <si>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</si>
  <si>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</si>
  <si>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</si>
  <si>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</si>
  <si>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</si>
  <si>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</si>
  <si>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</si>
  <si>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</si>
  <si>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</si>
  <si>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</si>
  <si>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</si>
  <si>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</si>
  <si>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</si>
  <si>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</si>
  <si>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</si>
  <si>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</si>
  <si>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</si>
  <si>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</si>
  <si>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</si>
  <si>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</si>
  <si>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</si>
  <si>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</si>
  <si>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</si>
  <si>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</si>
  <si>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</si>
  <si>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</si>
  <si>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</si>
  <si>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</si>
  <si>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</si>
  <si>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</si>
  <si>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</si>
  <si>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</si>
  <si>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</si>
  <si>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</si>
  <si>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</si>
  <si>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</si>
  <si>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</si>
  <si>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</si>
  <si>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</si>
  <si>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</si>
  <si>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</si>
  <si>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</si>
  <si>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</si>
  <si>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</si>
  <si>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</si>
  <si>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</si>
  <si>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</si>
  <si>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</si>
  <si>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</si>
  <si>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</si>
  <si>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</si>
  <si>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</si>
  <si>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</si>
  <si>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</si>
  <si>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</si>
  <si>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</si>
  <si>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</si>
  <si>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</si>
  <si>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</si>
  <si>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</si>
  <si>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</si>
  <si>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</si>
  <si>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</si>
  <si>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</si>
  <si>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</si>
  <si>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</si>
  <si>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</si>
  <si>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</si>
  <si>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</si>
  <si>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</si>
  <si>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</si>
  <si>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</si>
  <si>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</si>
  <si>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</si>
  <si>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</si>
  <si>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</si>
  <si>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</si>
  <si>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</si>
  <si>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</si>
  <si>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</si>
  <si>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</si>
  <si>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</si>
  <si>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</si>
  <si>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</si>
  <si>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</si>
  <si>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</si>
  <si>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</si>
  <si>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</si>
  <si>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</si>
  <si>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</si>
  <si>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</si>
  <si>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</si>
  <si>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</si>
  <si>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</si>
  <si>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</si>
  <si>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</si>
  <si>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</si>
  <si>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</si>
  <si>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</si>
  <si>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</si>
  <si>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</si>
  <si>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</si>
  <si>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</si>
  <si>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</si>
  <si>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</si>
  <si>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</si>
  <si>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</si>
  <si>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</si>
  <si>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</si>
  <si>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</si>
  <si>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</si>
  <si>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</si>
  <si>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</si>
  <si>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</si>
  <si>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</si>
  <si>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</si>
  <si>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</si>
  <si>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</si>
  <si>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</si>
  <si>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</si>
  <si>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</si>
  <si>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</si>
  <si>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</si>
  <si>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</si>
  <si>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</si>
  <si>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</si>
  <si>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</si>
  <si>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</si>
  <si>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</si>
  <si>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</si>
  <si>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</si>
  <si>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</si>
  <si>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</si>
  <si>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</si>
  <si>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</si>
  <si>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</si>
  <si>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</si>
  <si>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</si>
  <si>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</si>
  <si>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</si>
  <si>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</si>
  <si>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</si>
  <si>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</si>
  <si>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</si>
  <si>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</si>
  <si>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</si>
  <si>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</si>
  <si>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</si>
  <si>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</si>
  <si>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</si>
  <si>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</si>
  <si>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</si>
  <si>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</si>
  <si>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</si>
  <si>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</si>
  <si>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</si>
  <si>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</si>
  <si>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</si>
  <si>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</si>
  <si>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</si>
  <si>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</si>
  <si>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</si>
  <si>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</si>
  <si>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</si>
  <si>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</si>
  <si>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</si>
  <si>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</si>
  <si>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</si>
  <si>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</si>
  <si>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</si>
  <si>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</si>
  <si>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</si>
  <si>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</si>
  <si>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</si>
  <si>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</si>
  <si>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</si>
  <si>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</si>
  <si>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</si>
  <si>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</si>
  <si>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</si>
  <si>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</si>
  <si>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</si>
  <si>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</si>
  <si>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</si>
  <si>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</si>
  <si>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</si>
  <si>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</si>
  <si>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</si>
  <si>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</si>
  <si>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</si>
  <si>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</si>
  <si>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</si>
  <si>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</si>
  <si>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</si>
  <si>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</si>
  <si>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</si>
  <si>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</si>
  <si>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</si>
  <si>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</si>
  <si>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</si>
  <si>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</si>
  <si>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</si>
  <si>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</si>
  <si>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</si>
  <si>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</si>
  <si>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</si>
  <si>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</si>
  <si>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</si>
  <si>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</si>
  <si>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</si>
  <si>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</si>
  <si>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</si>
  <si>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</si>
  <si>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</si>
  <si>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</si>
  <si>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</si>
  <si>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</si>
  <si>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</si>
  <si>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</si>
  <si>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</si>
  <si>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</si>
  <si>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</si>
  <si>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</si>
  <si>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</si>
  <si>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</si>
  <si>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</si>
  <si>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</si>
  <si>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</si>
  <si>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</si>
  <si>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</si>
  <si>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</si>
  <si>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</si>
  <si>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</si>
  <si>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</si>
  <si>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</si>
  <si>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</si>
  <si>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</si>
  <si>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</si>
  <si>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</si>
  <si>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</si>
  <si>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</si>
  <si>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</si>
  <si>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</si>
  <si>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</si>
  <si>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</si>
  <si>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</si>
  <si>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</si>
  <si>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</si>
  <si>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</si>
  <si>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</si>
  <si>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</si>
  <si>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</si>
  <si>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</si>
  <si>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</si>
  <si>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</si>
  <si>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</si>
  <si>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</si>
  <si>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</si>
  <si>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</si>
  <si>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</si>
  <si>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</si>
  <si>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</si>
  <si>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</si>
  <si>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</si>
  <si>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</si>
  <si>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</si>
  <si>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</si>
  <si>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</si>
  <si>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</si>
  <si>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</si>
  <si>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</si>
  <si>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</si>
  <si>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</si>
  <si>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</si>
  <si>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</si>
  <si>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</si>
  <si>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</si>
  <si>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</si>
  <si>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</si>
  <si>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</si>
  <si>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</si>
  <si>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</si>
  <si>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</si>
  <si>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</si>
  <si>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</si>
  <si>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</si>
  <si>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</si>
  <si>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</si>
  <si>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</si>
  <si>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</si>
  <si>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</si>
  <si>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</si>
  <si>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</si>
  <si>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</si>
  <si>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</si>
  <si>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</si>
  <si>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</si>
  <si>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</si>
  <si>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</si>
  <si>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</si>
  <si>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</si>
  <si>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</si>
  <si>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</si>
  <si>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</si>
  <si>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</si>
  <si>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</si>
  <si>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</si>
  <si>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</si>
  <si>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</si>
  <si>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</si>
  <si>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</si>
  <si>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</si>
  <si>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</si>
  <si>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</si>
  <si>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</si>
  <si>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</si>
  <si>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</si>
  <si>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</si>
  <si>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</si>
  <si>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</si>
  <si>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</si>
  <si>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</si>
  <si>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</si>
  <si>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</si>
  <si>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</si>
  <si>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</si>
  <si>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</si>
  <si>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</si>
  <si>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</si>
  <si>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</si>
  <si>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</si>
  <si>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</si>
  <si>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</si>
  <si>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</si>
  <si>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</si>
  <si>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</si>
  <si>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</si>
  <si>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</si>
  <si>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</si>
  <si>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</si>
  <si>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</si>
  <si>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</si>
  <si>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</si>
  <si>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</si>
  <si>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</si>
  <si>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</si>
  <si>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</si>
  <si>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</si>
  <si>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</si>
  <si>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</si>
  <si>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</si>
  <si>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</si>
  <si>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</si>
  <si>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</si>
  <si>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</si>
  <si>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</si>
  <si>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</si>
  <si>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</si>
  <si>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</si>
  <si>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</si>
  <si>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</si>
  <si>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</si>
  <si>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</si>
  <si>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</si>
  <si>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</si>
  <si>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</si>
  <si>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</si>
  <si>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</si>
  <si>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</si>
  <si>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</si>
  <si>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</si>
  <si>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</si>
  <si>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</si>
  <si>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</si>
  <si>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</si>
  <si>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</si>
  <si>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</si>
  <si>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</si>
  <si>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</si>
  <si>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</si>
  <si>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</si>
  <si>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</si>
  <si>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</si>
  <si>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</si>
  <si>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</si>
  <si>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</si>
  <si>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</si>
  <si>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</si>
  <si>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</si>
  <si>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</si>
  <si>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</si>
  <si>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</si>
  <si>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</si>
  <si>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</si>
  <si>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</si>
  <si>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</si>
  <si>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</si>
  <si>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</si>
  <si>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</si>
  <si>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</si>
  <si>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</si>
  <si>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</si>
  <si>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</si>
  <si>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</si>
  <si>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</si>
  <si>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</si>
  <si>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</si>
  <si>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</si>
  <si>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</si>
  <si>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</si>
  <si>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</si>
  <si>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</si>
  <si>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</si>
  <si>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</si>
  <si>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</si>
  <si>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</si>
  <si>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</si>
  <si>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</si>
  <si>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</si>
  <si>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</si>
  <si>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</si>
  <si>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</si>
  <si>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</si>
  <si>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</si>
  <si>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</si>
  <si>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</si>
  <si>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</si>
  <si>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</si>
  <si>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</si>
  <si>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</si>
  <si>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</si>
  <si>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</si>
  <si>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</si>
  <si>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</si>
  <si>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</si>
  <si>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</si>
  <si>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</si>
  <si>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</si>
  <si>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</si>
  <si>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</si>
  <si>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</si>
  <si>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</si>
  <si>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</si>
  <si>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</si>
  <si>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</si>
  <si>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</si>
  <si>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</si>
  <si>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</si>
  <si>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</si>
  <si>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</si>
  <si>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</si>
  <si>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</si>
  <si>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</si>
  <si>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</si>
  <si>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</si>
  <si>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</si>
  <si>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</si>
  <si>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</si>
  <si>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</si>
  <si>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</si>
  <si>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</si>
  <si>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</si>
  <si>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</si>
  <si>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</si>
  <si>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</si>
  <si>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</si>
  <si>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</si>
  <si>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</si>
  <si>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</si>
  <si>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</si>
  <si>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</si>
  <si>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</si>
  <si>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</si>
  <si>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</si>
  <si>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</si>
  <si>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</si>
  <si>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</si>
  <si>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</si>
  <si>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</si>
  <si>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</si>
  <si>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</si>
  <si>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</si>
  <si>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</si>
  <si>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</si>
  <si>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</si>
  <si>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</si>
  <si>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</si>
  <si>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</si>
  <si>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</si>
  <si>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</si>
  <si>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</si>
  <si>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</si>
  <si>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</si>
  <si>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</si>
  <si>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</si>
  <si>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</si>
  <si>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</si>
  <si>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</si>
  <si>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</si>
  <si>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</si>
  <si>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</si>
  <si>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</si>
  <si>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</si>
  <si>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</si>
  <si>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</si>
  <si>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</si>
  <si>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</si>
  <si>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</si>
  <si>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</si>
  <si>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</si>
  <si>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</si>
  <si>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</si>
  <si>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</si>
  <si>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</si>
  <si>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</si>
  <si>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</si>
  <si>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</si>
  <si>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</si>
  <si>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</si>
  <si>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</si>
  <si>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</si>
  <si>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</si>
  <si>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</si>
  <si>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</si>
  <si>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</si>
  <si>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</si>
  <si>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</si>
  <si>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</si>
  <si>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</si>
  <si>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</si>
  <si>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</si>
  <si>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</si>
  <si>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</si>
  <si>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</si>
  <si>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</si>
  <si>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</si>
  <si>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</si>
  <si>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</si>
  <si>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</si>
  <si>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</si>
  <si>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</si>
  <si>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</si>
  <si>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</si>
  <si>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</si>
  <si>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</si>
  <si>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</si>
  <si>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</si>
  <si>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</si>
  <si>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</si>
  <si>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</si>
  <si>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</si>
  <si>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</si>
  <si>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</si>
  <si>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</si>
  <si>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</si>
  <si>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</si>
  <si>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</si>
  <si>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</si>
  <si>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</si>
  <si>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</si>
  <si>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</si>
  <si>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</si>
  <si>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</si>
  <si>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</si>
  <si>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</si>
  <si>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</si>
  <si>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</si>
  <si>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</si>
  <si>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</si>
  <si>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</si>
  <si>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</si>
  <si>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</si>
  <si>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</si>
  <si>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</si>
  <si>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</si>
  <si>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</si>
  <si>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</si>
  <si>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</si>
  <si>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</si>
  <si>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</si>
  <si>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</si>
  <si>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</si>
  <si>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</si>
  <si>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</si>
  <si>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</si>
  <si>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</si>
  <si>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</si>
  <si>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</si>
  <si>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</si>
  <si>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</si>
  <si>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</si>
  <si>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</si>
  <si>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</si>
  <si>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</si>
  <si>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</si>
  <si>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</si>
  <si>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</si>
  <si>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</si>
  <si>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</si>
  <si>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</si>
  <si>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</si>
  <si>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</si>
  <si>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</si>
  <si>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</si>
  <si>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</si>
  <si>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</si>
  <si>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</si>
  <si>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</si>
  <si>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</si>
  <si>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</si>
  <si>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</si>
  <si>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</si>
  <si>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</si>
  <si>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</si>
  <si>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</si>
  <si>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</si>
  <si>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</si>
  <si>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</si>
  <si>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</si>
  <si>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</si>
  <si>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</si>
  <si>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</si>
  <si>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</si>
  <si>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</si>
  <si>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</si>
  <si>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</si>
  <si>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</si>
  <si>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</si>
  <si>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</si>
  <si>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</si>
  <si>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</si>
  <si>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</si>
  <si>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</si>
  <si>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</si>
  <si>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</si>
  <si>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</si>
  <si>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</si>
  <si>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</si>
  <si>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</si>
  <si>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</si>
  <si>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</si>
  <si>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</si>
  <si>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</si>
  <si>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</si>
  <si>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</si>
  <si>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</si>
  <si>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</si>
  <si>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</si>
  <si>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</si>
  <si>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</si>
  <si>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</si>
  <si>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</si>
  <si>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</si>
  <si>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</si>
  <si>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</si>
  <si>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</si>
  <si>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</si>
  <si>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</si>
  <si>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</si>
  <si>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</si>
  <si>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</si>
  <si>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</si>
  <si>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</si>
  <si>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</si>
  <si>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</si>
  <si>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</si>
  <si>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</si>
  <si>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</si>
  <si>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</si>
  <si>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</si>
  <si>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</si>
  <si>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</si>
  <si>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</si>
  <si>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</si>
  <si>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</si>
  <si>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</si>
  <si>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</si>
  <si>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</si>
  <si>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</si>
  <si>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</si>
  <si>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</si>
  <si>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</si>
  <si>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</si>
  <si>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</si>
  <si>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</si>
  <si>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</si>
  <si>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</si>
  <si>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</si>
  <si>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</si>
  <si>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</si>
  <si>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</si>
  <si>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</si>
  <si>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</si>
  <si>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</si>
  <si>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</si>
  <si>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</si>
  <si>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</si>
  <si>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</si>
  <si>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</si>
  <si>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</si>
  <si>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</si>
  <si>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</si>
  <si>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</si>
  <si>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</si>
  <si>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</si>
  <si>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</si>
  <si>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</si>
  <si>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</si>
  <si>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</si>
  <si>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</si>
  <si>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</si>
  <si>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</si>
  <si>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</si>
  <si>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</si>
  <si>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</si>
  <si>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</si>
  <si>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</si>
  <si>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</si>
  <si>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</si>
  <si>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</si>
  <si>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</si>
  <si>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</si>
  <si>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</si>
  <si>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</si>
  <si>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</si>
  <si>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</si>
  <si>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</si>
  <si>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</si>
  <si>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</si>
  <si>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</si>
  <si>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</si>
  <si>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</si>
  <si>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</si>
  <si>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</si>
  <si>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</si>
  <si>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</si>
  <si>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</si>
  <si>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</si>
  <si>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</si>
  <si>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</si>
  <si>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</si>
  <si>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</si>
  <si>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</si>
  <si>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</si>
  <si>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</si>
  <si>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</si>
  <si>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</si>
  <si>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</si>
  <si>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</si>
  <si>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</si>
  <si>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</si>
  <si>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</si>
  <si>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</si>
  <si>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</si>
  <si>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</si>
  <si>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</si>
  <si>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</si>
  <si>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</si>
  <si>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</si>
  <si>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</si>
  <si>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</si>
  <si>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</si>
  <si>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</si>
  <si>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</si>
  <si>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</si>
  <si>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</si>
  <si>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</si>
  <si>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</si>
  <si>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</si>
  <si>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</si>
  <si>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</si>
  <si>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</si>
  <si>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</si>
  <si>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</si>
  <si>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</si>
  <si>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</si>
  <si>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</si>
  <si>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</si>
  <si>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</si>
  <si>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</si>
  <si>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</si>
  <si>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</si>
  <si>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</si>
  <si>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</si>
  <si>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</si>
  <si>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</si>
  <si>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</si>
  <si>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</si>
  <si>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</si>
  <si>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</si>
  <si>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</si>
  <si>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</si>
  <si>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</si>
  <si>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</si>
  <si>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</si>
  <si>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</si>
  <si>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</si>
  <si>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</si>
  <si>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</si>
  <si>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</si>
  <si>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</si>
  <si>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</si>
  <si>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</si>
  <si>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</si>
  <si>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</si>
  <si>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</si>
  <si>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</si>
  <si>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</si>
  <si>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</si>
  <si>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</si>
  <si>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</si>
  <si>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</si>
  <si>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</si>
  <si>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</si>
  <si>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</si>
  <si>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</si>
  <si>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</si>
  <si>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</si>
  <si>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</si>
  <si>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</si>
  <si>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</si>
  <si>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</si>
  <si>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</si>
  <si>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</si>
  <si>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</si>
  <si>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</si>
  <si>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</si>
  <si>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</si>
  <si>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</si>
  <si>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</si>
  <si>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</si>
  <si>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</si>
  <si>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</si>
  <si>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</si>
  <si>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</si>
  <si>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</si>
  <si>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</si>
  <si>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</si>
  <si>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</si>
  <si>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</si>
  <si>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</si>
  <si>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</si>
  <si>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</si>
  <si>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</si>
  <si>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</si>
  <si>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</si>
  <si>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</si>
  <si>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</si>
  <si>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</si>
  <si>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</si>
  <si>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</si>
  <si>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</si>
  <si>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</si>
  <si>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</si>
  <si>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</si>
  <si>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</si>
  <si>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</si>
  <si>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</si>
  <si>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</si>
  <si>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</si>
  <si>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</si>
  <si>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</si>
  <si>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</si>
  <si>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</si>
  <si>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</si>
  <si>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</si>
  <si>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</si>
  <si>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</si>
  <si>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</si>
  <si>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</si>
  <si>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</si>
  <si>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</si>
  <si>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</si>
  <si>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</si>
  <si>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</si>
  <si>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</si>
  <si>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</si>
  <si>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</si>
  <si>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</si>
  <si>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</si>
  <si>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</si>
  <si>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</si>
  <si>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</si>
  <si>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</si>
  <si>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</si>
  <si>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</si>
  <si>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</si>
  <si>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</si>
  <si>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</si>
  <si>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</si>
  <si>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</si>
  <si>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</si>
  <si>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</si>
  <si>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</si>
  <si>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</si>
  <si>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</si>
  <si>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</si>
  <si>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</si>
  <si>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</si>
  <si>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</si>
  <si>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</si>
  <si>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</si>
  <si>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</si>
  <si>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</si>
  <si>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</si>
  <si>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</si>
  <si>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</si>
  <si>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</si>
  <si>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</si>
  <si>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</si>
  <si>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</si>
  <si>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</si>
  <si>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</si>
  <si>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</si>
  <si>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</si>
  <si>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</si>
  <si>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</si>
  <si>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</si>
  <si>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</si>
  <si>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</si>
  <si>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</si>
  <si>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</si>
  <si>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</si>
  <si>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</si>
  <si>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</si>
  <si>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</si>
  <si>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</si>
  <si>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</si>
  <si>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</si>
  <si>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</si>
  <si>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</si>
  <si>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</si>
  <si>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</si>
  <si>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</si>
  <si>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</si>
  <si>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</si>
  <si>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</si>
  <si>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</si>
  <si>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</si>
  <si>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</si>
  <si>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</si>
  <si>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</si>
  <si>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</si>
  <si>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</si>
  <si>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</si>
  <si>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</si>
  <si>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</si>
  <si>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</si>
  <si>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</si>
  <si>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</si>
  <si>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</si>
  <si>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</si>
  <si>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</si>
  <si>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</si>
  <si>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</si>
  <si>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</si>
  <si>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</si>
  <si>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</si>
  <si>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</si>
  <si>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</si>
  <si>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</si>
  <si>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</si>
  <si>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</si>
  <si>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</si>
  <si>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</si>
  <si>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</si>
  <si>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</si>
  <si>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</si>
  <si>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</si>
  <si>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</si>
  <si>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</si>
  <si>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</si>
  <si>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</si>
  <si>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</si>
  <si>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</si>
  <si>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</si>
  <si>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</si>
  <si>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</si>
  <si>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</si>
  <si>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</si>
  <si>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</si>
  <si>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</si>
  <si>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</si>
  <si>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</si>
  <si>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</si>
  <si>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</si>
  <si>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</si>
  <si>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</si>
  <si>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</si>
  <si>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</si>
  <si>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</si>
  <si>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</si>
  <si>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</si>
  <si>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</si>
  <si>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</si>
  <si>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</si>
  <si>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</si>
  <si>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</si>
  <si>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</si>
  <si>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</si>
  <si>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</si>
  <si>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</si>
  <si>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</si>
  <si>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</si>
  <si>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</si>
  <si>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</si>
  <si>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</si>
  <si>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</si>
  <si>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</si>
  <si>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</si>
  <si>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</si>
  <si>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</si>
  <si>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</si>
  <si>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</si>
  <si>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</si>
  <si>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</si>
  <si>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</si>
  <si>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</si>
  <si>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</si>
  <si>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</si>
  <si>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</si>
  <si>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</si>
  <si>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</si>
  <si>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</si>
  <si>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</si>
  <si>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</si>
  <si>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</si>
  <si>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</si>
  <si>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</si>
  <si>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</si>
  <si>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</si>
  <si>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</si>
  <si>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</si>
  <si>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</si>
  <si>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</si>
  <si>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</si>
  <si>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</si>
  <si>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</si>
  <si>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</si>
  <si>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</si>
  <si>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</si>
  <si>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</si>
  <si>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</si>
  <si>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</si>
  <si>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</si>
  <si>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</si>
  <si>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</si>
  <si>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</si>
  <si>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</si>
  <si>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</si>
  <si>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</si>
  <si>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</si>
  <si>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</si>
  <si>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</si>
  <si>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</si>
  <si>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</si>
  <si>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</si>
  <si>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</si>
  <si>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</si>
  <si>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</si>
  <si>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</si>
  <si>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</si>
  <si>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</si>
  <si>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</si>
  <si>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</si>
  <si>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</si>
  <si>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</si>
  <si>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</si>
  <si>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</si>
  <si>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</si>
  <si>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</si>
  <si>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</si>
  <si>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</si>
  <si>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</si>
  <si>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</si>
  <si>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</si>
  <si>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</si>
  <si>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</si>
  <si>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</si>
  <si>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</si>
  <si>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</si>
  <si>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</si>
  <si>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</si>
  <si>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</si>
  <si>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</si>
  <si>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</si>
  <si>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</si>
  <si>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</si>
  <si>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</si>
  <si>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</si>
  <si>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</si>
  <si>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</si>
  <si>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</si>
  <si>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</si>
  <si>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</si>
  <si>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</si>
  <si>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</si>
  <si>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</si>
  <si>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</si>
  <si>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</si>
  <si>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</si>
  <si>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</si>
  <si>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</si>
  <si>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</si>
  <si>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</si>
  <si>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</si>
  <si>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</si>
  <si>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</si>
  <si>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</si>
  <si>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</si>
  <si>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</si>
  <si>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</si>
  <si>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</si>
  <si>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</si>
  <si>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</si>
  <si>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</si>
  <si>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</si>
  <si>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</si>
  <si>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</si>
  <si>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</si>
  <si>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</si>
  <si>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</si>
  <si>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</si>
  <si>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</si>
  <si>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</si>
  <si>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</si>
  <si>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</si>
  <si>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</si>
  <si>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</si>
  <si>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</si>
  <si>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</si>
  <si>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</si>
  <si>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</si>
  <si>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</si>
  <si>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</si>
  <si>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</si>
  <si>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</si>
  <si>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</si>
  <si>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</si>
  <si>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</si>
  <si>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</si>
  <si>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</si>
  <si>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</si>
  <si>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</si>
  <si>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</si>
  <si>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</si>
  <si>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</si>
  <si>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</si>
  <si>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</si>
  <si>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</si>
  <si>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</si>
  <si>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</si>
  <si>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</si>
  <si>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</si>
  <si>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</si>
  <si>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</si>
  <si>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</si>
  <si>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</si>
  <si>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</si>
  <si>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</si>
  <si>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</si>
  <si>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</si>
  <si>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</si>
  <si>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</si>
  <si>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</si>
  <si>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</si>
  <si>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</si>
  <si>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</si>
  <si>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</si>
  <si>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</si>
  <si>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</si>
  <si>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</si>
  <si>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</si>
  <si>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</si>
  <si>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</si>
  <si>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</si>
  <si>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</si>
  <si>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</si>
  <si>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</si>
  <si>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</si>
  <si>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</si>
  <si>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</si>
  <si>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</si>
  <si>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</si>
  <si>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</si>
  <si>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</si>
  <si>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</si>
  <si>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</si>
  <si>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</si>
  <si>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</si>
  <si>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</si>
  <si>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</si>
  <si>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</si>
  <si>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</si>
  <si>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</si>
  <si>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</si>
  <si>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</si>
  <si>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</si>
  <si>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</si>
  <si>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</si>
  <si>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</si>
  <si>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</si>
  <si>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</si>
  <si>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</si>
  <si>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</si>
  <si>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</si>
  <si>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</si>
  <si>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</si>
  <si>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</si>
  <si>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</si>
  <si>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</si>
  <si>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</si>
  <si>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</si>
  <si>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</si>
  <si>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</si>
  <si>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</si>
  <si>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</si>
  <si>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</si>
  <si>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</si>
  <si>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</si>
  <si>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</si>
  <si>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</si>
  <si>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</si>
  <si>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</si>
  <si>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</si>
  <si>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</si>
  <si>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</si>
  <si>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</si>
  <si>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</si>
  <si>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</si>
  <si>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</si>
  <si>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</si>
  <si>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</si>
  <si>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</si>
  <si>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</si>
  <si>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</si>
  <si>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</si>
  <si>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</si>
  <si>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</si>
  <si>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</si>
  <si>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</si>
  <si>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</si>
  <si>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</si>
  <si>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</si>
  <si>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</si>
  <si>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</si>
  <si>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</si>
  <si>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</si>
  <si>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</si>
  <si>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</si>
  <si>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</si>
  <si>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</si>
  <si>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</si>
  <si>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</si>
  <si>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</si>
  <si>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</si>
  <si>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</si>
  <si>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</si>
  <si>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</si>
  <si>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</si>
  <si>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</si>
  <si>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</si>
  <si>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</si>
  <si>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</si>
  <si>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</si>
  <si>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</si>
  <si>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</si>
  <si>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</si>
  <si>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</si>
  <si>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</si>
  <si>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</si>
  <si>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</si>
  <si>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</si>
  <si>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</si>
  <si>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</si>
  <si>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</si>
  <si>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</si>
  <si>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</si>
  <si>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</si>
  <si>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</si>
  <si>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</si>
  <si>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</si>
  <si>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</si>
  <si>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</si>
  <si>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</si>
  <si>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</si>
  <si>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</si>
  <si>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</si>
  <si>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</si>
  <si>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</si>
  <si>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</si>
  <si>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</si>
  <si>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</si>
  <si>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</si>
  <si>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</si>
  <si>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</si>
  <si>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</si>
  <si>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</si>
  <si>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</si>
  <si>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</si>
  <si>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</si>
  <si>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</si>
  <si>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</si>
  <si>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</si>
  <si>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</si>
  <si>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</si>
  <si>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</si>
  <si>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</si>
  <si>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</si>
  <si>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</si>
  <si>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</si>
  <si>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</si>
  <si>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</si>
  <si>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</si>
  <si>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</si>
  <si>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</si>
  <si>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</si>
  <si>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</si>
  <si>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</si>
  <si>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</si>
  <si>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</si>
  <si>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</si>
  <si>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</si>
  <si>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</si>
  <si>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</si>
  <si>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</si>
  <si>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</si>
  <si>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</si>
  <si>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</si>
  <si>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</si>
  <si>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</si>
  <si>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</si>
  <si>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</si>
  <si>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</si>
  <si>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</si>
  <si>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</si>
  <si>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</si>
  <si>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</si>
  <si>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</si>
  <si>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</si>
  <si>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</si>
  <si>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</si>
  <si>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</si>
  <si>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</si>
  <si>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</si>
  <si>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</si>
  <si>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</si>
  <si>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</si>
  <si>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</si>
  <si>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</si>
  <si>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</si>
  <si>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</si>
  <si>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</si>
  <si>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</si>
  <si>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</si>
  <si>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</si>
  <si>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</si>
  <si>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</si>
  <si>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</si>
  <si>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</si>
  <si>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</si>
  <si>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</si>
  <si>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</si>
  <si>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</si>
  <si>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</si>
  <si>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</si>
  <si>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</si>
  <si>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</si>
  <si>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</si>
  <si>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</si>
  <si>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</si>
  <si>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</si>
  <si>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</si>
  <si>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</si>
  <si>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</si>
  <si>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</si>
  <si>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</si>
  <si>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</si>
  <si>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</si>
  <si>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</si>
  <si>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</si>
  <si>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</si>
  <si>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</si>
  <si>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</si>
  <si>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</si>
  <si>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</si>
  <si>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</si>
  <si>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</si>
  <si>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</si>
  <si>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</si>
  <si>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</si>
  <si>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</si>
  <si>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</si>
  <si>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</si>
  <si>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</si>
  <si>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</si>
  <si>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</si>
  <si>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</si>
  <si>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</si>
  <si>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</si>
  <si>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</si>
  <si>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</si>
  <si>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</si>
  <si>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</si>
  <si>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</si>
  <si>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</si>
  <si>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</si>
  <si>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</si>
  <si>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</si>
  <si>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</si>
  <si>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</si>
  <si>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</si>
  <si>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</si>
  <si>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</si>
  <si>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</si>
  <si>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</si>
  <si>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</si>
  <si>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</si>
  <si>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</si>
  <si>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</si>
  <si>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</si>
  <si>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</si>
  <si>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</si>
  <si>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</si>
  <si>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</si>
  <si>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</si>
  <si>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</si>
  <si>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</si>
  <si>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</si>
  <si>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</si>
  <si>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</si>
  <si>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</si>
  <si>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</si>
  <si>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</si>
  <si>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</si>
  <si>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</si>
  <si>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</si>
  <si>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</si>
  <si>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</si>
  <si>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</si>
  <si>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</si>
  <si>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</si>
  <si>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</si>
  <si>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</si>
  <si>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</si>
  <si>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</si>
  <si>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</si>
  <si>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</si>
  <si>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</si>
  <si>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</si>
  <si>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</si>
  <si>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</si>
  <si>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</si>
  <si>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</si>
  <si>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</si>
  <si>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</si>
  <si>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</si>
  <si>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</si>
  <si>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</si>
  <si>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</si>
  <si>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</si>
  <si>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</si>
  <si>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</si>
  <si>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</si>
  <si>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</si>
  <si>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</si>
  <si>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</si>
  <si>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</si>
  <si>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</si>
  <si>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</si>
  <si>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</si>
  <si>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</si>
  <si>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</si>
  <si>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</si>
  <si>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</si>
  <si>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</si>
  <si>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</si>
  <si>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</si>
  <si>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</si>
  <si>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</si>
  <si>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</si>
  <si>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</si>
  <si>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</si>
  <si>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</si>
  <si>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</si>
  <si>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</si>
  <si>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</si>
  <si>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</si>
  <si>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</si>
  <si>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</si>
  <si>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</si>
  <si>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</si>
  <si>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</si>
  <si>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</si>
  <si>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</si>
  <si>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</si>
  <si>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</si>
  <si>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</si>
  <si>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</si>
  <si>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</si>
  <si>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</si>
  <si>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</si>
  <si>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</si>
  <si>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</si>
  <si>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</si>
  <si>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</si>
  <si>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</si>
  <si>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</si>
  <si>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</si>
  <si>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</si>
  <si>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</si>
  <si>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</si>
  <si>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</si>
  <si>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</si>
  <si>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</si>
  <si>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</si>
  <si>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</si>
  <si>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</si>
  <si>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</si>
  <si>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</si>
  <si>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</si>
  <si>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</si>
  <si>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</si>
  <si>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</si>
  <si>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</si>
  <si>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</si>
  <si>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</si>
  <si>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</si>
  <si>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</si>
  <si>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</si>
  <si>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</si>
  <si>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</si>
  <si>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</si>
  <si>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</si>
  <si>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</si>
  <si>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</si>
  <si>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</si>
  <si>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</si>
  <si>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</si>
  <si>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</si>
  <si>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</si>
  <si>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</si>
  <si>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</si>
  <si>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</si>
  <si>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</si>
  <si>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</si>
  <si>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</si>
  <si>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</si>
  <si>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</si>
  <si>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</si>
  <si>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</si>
  <si>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</si>
  <si>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</si>
  <si>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</si>
  <si>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</si>
  <si>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</si>
  <si>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</si>
  <si>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</si>
  <si>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</si>
  <si>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</si>
  <si>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</si>
  <si>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</si>
  <si>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</si>
  <si>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</si>
  <si>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</si>
  <si>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</si>
  <si>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</si>
  <si>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</si>
  <si>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</si>
  <si>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</si>
  <si>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</si>
  <si>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</si>
  <si>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</si>
  <si>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</si>
  <si>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</si>
  <si>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</si>
  <si>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</si>
  <si>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</si>
  <si>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</si>
  <si>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</si>
  <si>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</si>
  <si>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</si>
  <si>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</si>
  <si>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</si>
  <si>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</si>
  <si>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</si>
  <si>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</si>
  <si>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</si>
  <si>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</si>
  <si>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</si>
  <si>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</si>
  <si>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</si>
  <si>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</si>
  <si>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</si>
  <si>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</si>
  <si>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</si>
  <si>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</si>
  <si>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</si>
  <si>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</si>
  <si>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</si>
  <si>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</si>
  <si>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</si>
  <si>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</si>
  <si>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</si>
  <si>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</si>
  <si>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</si>
  <si>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</si>
  <si>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</si>
  <si>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</si>
  <si>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</si>
  <si>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</si>
  <si>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</si>
  <si>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</si>
  <si>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</si>
  <si>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</si>
  <si>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</si>
  <si>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</si>
  <si>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</si>
  <si>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</si>
  <si>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</si>
  <si>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</si>
  <si>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</si>
  <si>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</si>
  <si>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</si>
  <si>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</si>
  <si>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</si>
  <si>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</si>
  <si>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</si>
  <si>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</si>
  <si>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</si>
  <si>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</si>
  <si>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</si>
  <si>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</si>
  <si>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</si>
  <si>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</si>
  <si>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</si>
  <si>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</si>
  <si>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</si>
  <si>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</si>
  <si>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</si>
  <si>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</si>
  <si>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</si>
  <si>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</si>
  <si>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</si>
  <si>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</si>
  <si>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</si>
  <si>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</si>
  <si>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</si>
  <si>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</si>
  <si>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</si>
  <si>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</si>
  <si>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</si>
  <si>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</si>
  <si>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</si>
  <si>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</si>
  <si>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</si>
  <si>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</si>
  <si>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</si>
  <si>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</si>
  <si>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</si>
  <si>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</si>
  <si>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</si>
  <si>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</si>
  <si>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</si>
  <si>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</si>
  <si>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</si>
  <si>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</si>
  <si>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</si>
  <si>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</si>
  <si>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</si>
  <si>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</si>
  <si>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</si>
  <si>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</si>
  <si>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</si>
  <si>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</si>
  <si>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</si>
  <si>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</si>
  <si>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</si>
  <si>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</si>
  <si>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</si>
  <si>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</si>
  <si>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</si>
  <si>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</si>
  <si>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</si>
  <si>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</si>
  <si>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</si>
  <si>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</si>
  <si>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</si>
  <si>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</si>
  <si>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</si>
  <si>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</si>
  <si>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</si>
  <si>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</si>
  <si>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</si>
  <si>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</si>
  <si>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</si>
  <si>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</si>
  <si>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</si>
  <si>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</si>
  <si>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</si>
  <si>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</si>
  <si>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</si>
  <si>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</si>
  <si>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</si>
  <si>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</si>
  <si>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</si>
  <si>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</si>
  <si>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</si>
  <si>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</si>
  <si>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</si>
  <si>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</si>
  <si>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</si>
  <si>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</si>
  <si>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</si>
  <si>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</si>
  <si>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</si>
  <si>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</si>
  <si>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</si>
  <si>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</si>
  <si>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</si>
  <si>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</si>
  <si>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</si>
  <si>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</si>
  <si>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</si>
  <si>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</si>
  <si>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</si>
  <si>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</si>
  <si>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</si>
  <si>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</si>
  <si>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</si>
  <si>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</si>
  <si>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</si>
  <si>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</si>
  <si>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</si>
  <si>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</si>
  <si>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</si>
  <si>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</si>
  <si>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</si>
  <si>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</si>
  <si>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</si>
  <si>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</si>
  <si>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</si>
  <si>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</si>
  <si>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</si>
  <si>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</si>
  <si>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</si>
  <si>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</si>
  <si>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</si>
  <si>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</si>
  <si>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</si>
  <si>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</si>
  <si>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</si>
  <si>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</si>
  <si>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</si>
  <si>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</si>
  <si>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</si>
  <si>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</si>
  <si>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</si>
  <si>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</si>
  <si>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</si>
  <si>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</si>
  <si>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</si>
  <si>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</si>
  <si>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</si>
  <si>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</si>
  <si>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</si>
  <si>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</si>
  <si>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</si>
  <si>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</si>
  <si>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</si>
  <si>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</si>
  <si>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</si>
  <si>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</si>
  <si>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</si>
  <si>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</si>
  <si>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</si>
  <si>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</si>
  <si>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</si>
  <si>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</si>
  <si>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</si>
  <si>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</si>
  <si>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</si>
  <si>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</si>
  <si>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</si>
  <si>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</si>
  <si>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</si>
  <si>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</si>
  <si>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</si>
  <si>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</si>
  <si>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</si>
  <si>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</si>
  <si>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</si>
  <si>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</si>
  <si>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</si>
  <si>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</si>
  <si>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</si>
  <si>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</si>
  <si>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</si>
  <si>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</si>
  <si>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</si>
  <si>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</si>
  <si>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</si>
  <si>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</si>
  <si>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</si>
  <si>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</si>
  <si>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</si>
  <si>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</si>
  <si>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</si>
  <si>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</si>
  <si>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</si>
  <si>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</si>
  <si>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</si>
  <si>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</si>
  <si>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</si>
  <si>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</si>
  <si>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</si>
  <si>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</si>
  <si>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</si>
  <si>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</si>
  <si>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</si>
  <si>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</si>
  <si>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</si>
  <si>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</si>
  <si>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</si>
  <si>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</si>
  <si>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</si>
  <si>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</si>
  <si>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</si>
  <si>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</si>
  <si>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</si>
  <si>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</si>
  <si>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</si>
  <si>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</si>
  <si>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</si>
  <si>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</si>
  <si>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</si>
  <si>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</si>
  <si>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</si>
  <si>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</si>
  <si>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</si>
  <si>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</si>
  <si>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</si>
  <si>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</si>
  <si>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</si>
  <si>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</si>
  <si>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</si>
  <si>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</si>
  <si>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</si>
  <si>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</si>
  <si>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</si>
  <si>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</si>
  <si>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</si>
  <si>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</si>
  <si>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</si>
  <si>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</si>
  <si>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</si>
  <si>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</si>
  <si>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</si>
  <si>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</si>
  <si>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</si>
  <si>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</si>
  <si>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</si>
  <si>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</si>
  <si>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</si>
  <si>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</si>
  <si>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</si>
  <si>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</si>
  <si>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</si>
  <si>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</si>
  <si>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</si>
  <si>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</si>
  <si>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</si>
  <si>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</si>
  <si>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</si>
  <si>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</si>
  <si>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</si>
  <si>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</si>
  <si>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</si>
  <si>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</si>
  <si>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</si>
  <si>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</si>
  <si>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</si>
  <si>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</si>
  <si>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</si>
  <si>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</si>
  <si>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</si>
  <si>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</si>
  <si>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</si>
  <si>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</si>
  <si>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</si>
  <si>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</si>
  <si>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</si>
  <si>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</si>
  <si>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</si>
  <si>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</si>
  <si>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</si>
  <si>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</si>
  <si>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</si>
  <si>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</si>
  <si>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</si>
  <si>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</si>
  <si>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</si>
  <si>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</si>
  <si>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</si>
  <si>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</si>
  <si>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</si>
  <si>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</si>
  <si>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</si>
  <si>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</si>
  <si>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</si>
  <si>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</si>
  <si>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</si>
  <si>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</si>
  <si>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</si>
  <si>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</si>
  <si>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</si>
  <si>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</si>
  <si>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</si>
  <si>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</si>
  <si>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</si>
  <si>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</si>
  <si>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</si>
  <si>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</si>
  <si>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</si>
  <si>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</si>
  <si>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</si>
  <si>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</si>
  <si>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</si>
  <si>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</si>
  <si>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</si>
  <si>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</si>
  <si>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</si>
  <si>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</si>
  <si>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</si>
  <si>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</si>
  <si>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</si>
  <si>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</si>
  <si>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</si>
  <si>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</si>
  <si>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</si>
  <si>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</si>
  <si>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</si>
  <si>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</si>
  <si>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</si>
  <si>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</si>
  <si>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</si>
  <si>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</si>
  <si>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</si>
  <si>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</si>
  <si>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</si>
  <si>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</si>
  <si>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</si>
  <si>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</si>
  <si>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</si>
  <si>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</si>
  <si>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</si>
  <si>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</si>
  <si>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</si>
  <si>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</si>
  <si>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</si>
  <si>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</si>
  <si>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</si>
  <si>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</si>
  <si>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</si>
  <si>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</si>
  <si>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</si>
  <si>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</si>
  <si>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</si>
  <si>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</si>
  <si>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</si>
  <si>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</si>
  <si>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</si>
  <si>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</si>
  <si>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</si>
  <si>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</si>
  <si>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</si>
  <si>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</si>
  <si>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</si>
  <si>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</si>
  <si>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</si>
  <si>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</si>
  <si>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</si>
  <si>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</si>
  <si>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</si>
  <si>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</si>
  <si>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</si>
  <si>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</si>
  <si>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</si>
  <si>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</si>
  <si>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</si>
  <si>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</si>
  <si>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</si>
  <si>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</si>
  <si>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</si>
  <si>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</si>
  <si>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</si>
  <si>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</si>
  <si>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</si>
  <si>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</si>
  <si>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</si>
  <si>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</si>
  <si>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</si>
  <si>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</si>
  <si>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</si>
  <si>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</si>
  <si>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</si>
  <si>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</si>
  <si>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</si>
  <si>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</si>
  <si>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</si>
  <si>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</si>
  <si>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</si>
  <si>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</si>
  <si>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</si>
  <si>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</si>
  <si>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</si>
  <si>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</si>
  <si>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</si>
  <si>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</si>
  <si>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</si>
  <si>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</si>
  <si>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</si>
  <si>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</si>
  <si>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</si>
  <si>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</si>
  <si>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</si>
  <si>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</si>
  <si>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</si>
  <si>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</si>
  <si>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</si>
  <si>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</si>
  <si>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</si>
  <si>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</si>
  <si>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</si>
  <si>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</si>
  <si>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</si>
  <si>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</si>
  <si>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</si>
  <si>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</si>
  <si>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</si>
  <si>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</si>
  <si>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</si>
  <si>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</si>
  <si>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</si>
  <si>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</si>
  <si>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</si>
  <si>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</si>
  <si>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</si>
  <si>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</si>
  <si>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</si>
  <si>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</si>
  <si>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</si>
  <si>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</si>
  <si>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</si>
  <si>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</si>
  <si>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</si>
  <si>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</si>
  <si>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</si>
  <si>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</si>
  <si>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</si>
  <si>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</si>
  <si>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</si>
  <si>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</si>
  <si>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</si>
  <si>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</si>
  <si>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</si>
  <si>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</si>
  <si>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</si>
  <si>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</si>
  <si>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</si>
  <si>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</si>
  <si>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</si>
  <si>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</si>
  <si>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</si>
  <si>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</si>
  <si>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</si>
  <si>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</si>
  <si>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</si>
  <si>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</si>
  <si>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</si>
  <si>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</si>
  <si>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</si>
  <si>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</si>
  <si>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</si>
  <si>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</si>
  <si>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</si>
  <si>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</si>
  <si>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</si>
  <si>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</si>
  <si>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</si>
  <si>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</si>
  <si>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</si>
  <si>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</si>
  <si>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</si>
  <si>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</si>
  <si>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</si>
  <si>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</si>
  <si>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</si>
  <si>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</si>
  <si>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</si>
  <si>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</si>
  <si>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</si>
  <si>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</si>
  <si>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</si>
  <si>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</si>
  <si>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</si>
  <si>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</si>
  <si>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</si>
  <si>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</si>
  <si>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</si>
  <si>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</si>
  <si>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</si>
  <si>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</si>
  <si>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</si>
  <si>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</si>
  <si>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</si>
  <si>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</si>
  <si>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</si>
  <si>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</si>
  <si>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</si>
  <si>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</si>
  <si>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</si>
  <si>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</si>
  <si>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</si>
  <si>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</si>
  <si>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</si>
  <si>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</si>
  <si>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</si>
  <si>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</si>
  <si>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</si>
  <si>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</si>
  <si>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</si>
  <si>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</si>
  <si>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</si>
  <si>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</si>
  <si>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</si>
  <si>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</si>
  <si>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</si>
  <si>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</si>
  <si>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</si>
  <si>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</si>
  <si>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</si>
  <si>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</si>
  <si>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</si>
  <si>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</si>
  <si>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</si>
  <si>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</si>
  <si>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</si>
  <si>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</si>
  <si>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</si>
  <si>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</si>
  <si>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</si>
  <si>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</si>
  <si>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</si>
  <si>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</si>
  <si>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</si>
  <si>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</si>
  <si>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</si>
  <si>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</si>
  <si>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</si>
  <si>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</si>
  <si>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</si>
  <si>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</si>
  <si>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</si>
  <si>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</si>
  <si>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</si>
  <si>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</si>
  <si>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</si>
  <si>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</si>
  <si>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</si>
  <si>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</si>
  <si>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</si>
  <si>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</si>
  <si>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</si>
  <si>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</si>
  <si>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</si>
  <si>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</si>
  <si>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</si>
  <si>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</si>
  <si>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</si>
  <si>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</si>
  <si>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</si>
  <si>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</si>
  <si>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</si>
  <si>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</si>
  <si>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</si>
  <si>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</si>
  <si>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</si>
  <si>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</si>
  <si>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</si>
  <si>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</si>
  <si>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</si>
  <si>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</si>
  <si>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</si>
  <si>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</si>
  <si>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</si>
  <si>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</si>
  <si>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</si>
  <si>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</si>
  <si>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</si>
  <si>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</si>
  <si>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</si>
  <si>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</si>
  <si>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</si>
  <si>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</si>
  <si>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</si>
  <si>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</si>
  <si>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</si>
  <si>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</si>
  <si>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</si>
  <si>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</si>
  <si>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</si>
  <si>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</si>
  <si>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</si>
  <si>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</si>
  <si>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</si>
  <si>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</si>
  <si>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</si>
  <si>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</si>
  <si>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</si>
  <si>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</si>
  <si>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</si>
  <si>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</si>
  <si>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</si>
  <si>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</si>
  <si>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</si>
  <si>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</si>
  <si>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</si>
  <si>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</si>
  <si>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</si>
  <si>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</si>
  <si>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</si>
  <si>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</si>
  <si>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</si>
  <si>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</si>
  <si>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</si>
  <si>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</si>
  <si>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</si>
  <si>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</si>
  <si>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</si>
  <si>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</si>
  <si>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</si>
  <si>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</si>
  <si>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</si>
  <si>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</si>
  <si>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</si>
  <si>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</si>
  <si>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</si>
  <si>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</si>
  <si>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</si>
  <si>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</si>
  <si>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</si>
  <si>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</si>
  <si>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</si>
  <si>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</si>
  <si>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</si>
  <si>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</si>
  <si>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</si>
  <si>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</si>
  <si>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</si>
  <si>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</si>
  <si>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</si>
  <si>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</si>
  <si>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</si>
  <si>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</si>
  <si>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</si>
  <si>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</si>
  <si>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</si>
  <si>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</si>
  <si>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</si>
  <si>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</si>
  <si>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</si>
  <si>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</si>
  <si>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</si>
  <si>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</si>
  <si>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</si>
  <si>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</si>
  <si>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</si>
  <si>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</si>
  <si>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</si>
  <si>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</si>
  <si>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</si>
  <si>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</si>
  <si>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</si>
  <si>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</si>
  <si>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</si>
  <si>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</si>
  <si>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</si>
  <si>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</si>
  <si>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</si>
  <si>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</si>
  <si>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</si>
  <si>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</si>
  <si>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</si>
  <si>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</si>
  <si>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</si>
  <si>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</si>
  <si>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</si>
  <si>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</si>
  <si>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</si>
  <si>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</si>
  <si>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</si>
  <si>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</si>
  <si>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</si>
  <si>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</si>
  <si>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</si>
  <si>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</si>
  <si>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</si>
  <si>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</si>
  <si>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</si>
  <si>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</si>
  <si>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</si>
  <si>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</si>
  <si>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</si>
  <si>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</si>
  <si>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</si>
  <si>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</si>
  <si>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</si>
  <si>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</si>
  <si>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</si>
  <si>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</si>
  <si>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</si>
  <si>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</si>
  <si>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</si>
  <si>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</si>
  <si>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</si>
  <si>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</si>
  <si>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</si>
  <si>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</si>
  <si>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</si>
  <si>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</si>
  <si>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</si>
  <si>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</si>
  <si>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</si>
  <si>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</si>
  <si>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</si>
  <si>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</si>
  <si>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</si>
  <si>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</si>
  <si>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</si>
  <si>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</si>
  <si>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</si>
  <si>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</si>
  <si>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</si>
  <si>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</si>
  <si>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</si>
  <si>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</si>
  <si>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</si>
  <si>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</si>
  <si>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</si>
  <si>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</si>
  <si>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</si>
  <si>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</si>
  <si>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</si>
  <si>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</si>
  <si>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</si>
  <si>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</si>
  <si>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</si>
  <si>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</si>
  <si>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</si>
  <si>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</si>
  <si>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</si>
  <si>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</si>
  <si>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</si>
  <si>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</si>
  <si>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</si>
  <si>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</si>
  <si>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</si>
  <si>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</si>
  <si>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</si>
  <si>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</si>
  <si>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</si>
  <si>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</si>
  <si>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</si>
  <si>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</si>
  <si>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</si>
  <si>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</si>
  <si>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</si>
  <si>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</si>
  <si>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</si>
  <si>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</si>
  <si>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</si>
  <si>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</si>
  <si>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</si>
  <si>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</si>
  <si>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</si>
  <si>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</si>
  <si>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</si>
  <si>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</si>
  <si>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</si>
  <si>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</si>
  <si>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</si>
  <si>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</si>
  <si>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</si>
  <si>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</si>
  <si>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</si>
  <si>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</si>
  <si>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</si>
  <si>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</si>
  <si>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</si>
  <si>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</si>
  <si>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</si>
  <si>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</si>
  <si>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</si>
  <si>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</si>
  <si>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</si>
  <si>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</si>
  <si>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</si>
  <si>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</si>
  <si>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</si>
  <si>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</si>
  <si>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</si>
  <si>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</si>
  <si>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</si>
  <si>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</si>
  <si>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</si>
  <si>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</si>
  <si>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</si>
  <si>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</si>
  <si>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</si>
  <si>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</si>
  <si>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</si>
  <si>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</si>
  <si>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</si>
  <si>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</si>
  <si>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</si>
  <si>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</si>
  <si>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</si>
  <si>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</si>
  <si>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</si>
  <si>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</si>
  <si>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</si>
  <si>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</si>
  <si>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</si>
  <si>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</si>
  <si>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</si>
  <si>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</si>
  <si>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</si>
  <si>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</si>
  <si>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</si>
  <si>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</si>
  <si>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</si>
  <si>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</si>
  <si>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</si>
  <si>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</si>
  <si>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</si>
  <si>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</si>
  <si>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</si>
  <si>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</si>
  <si>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</si>
  <si>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</si>
  <si>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</si>
  <si>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</si>
  <si>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</si>
  <si>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</si>
  <si>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</si>
  <si>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</si>
  <si>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</si>
  <si>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</si>
  <si>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</si>
  <si>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</si>
  <si>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</si>
  <si>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</si>
  <si>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</si>
  <si>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</si>
  <si>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</si>
  <si>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</si>
  <si>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</si>
  <si>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</si>
  <si>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</si>
  <si>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</si>
  <si>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</si>
  <si>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</si>
  <si>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</si>
  <si>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</si>
  <si>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</si>
  <si>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</si>
  <si>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</si>
  <si>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</si>
  <si>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</si>
  <si>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</si>
  <si>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</si>
  <si>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</si>
  <si>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</si>
  <si>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</si>
  <si>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</si>
  <si>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</si>
  <si>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</si>
  <si>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</si>
  <si>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</si>
  <si>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</si>
  <si>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</si>
  <si>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</si>
  <si>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</si>
  <si>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</si>
  <si>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</si>
  <si>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</si>
  <si>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</si>
  <si>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</si>
  <si>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</si>
  <si>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</si>
  <si>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</si>
  <si>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</si>
  <si>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</si>
  <si>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</si>
  <si>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</si>
  <si>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</si>
  <si>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</si>
  <si>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</si>
  <si>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</si>
  <si>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</si>
  <si>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</si>
  <si>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</si>
  <si>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</si>
  <si>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</si>
  <si>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</si>
  <si>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</si>
  <si>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</si>
  <si>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</si>
  <si>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</si>
  <si>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</si>
  <si>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</si>
  <si>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</si>
  <si>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</si>
  <si>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</si>
  <si>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</si>
  <si>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</si>
  <si>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</si>
  <si>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</si>
  <si>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</si>
  <si>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</si>
  <si>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</si>
  <si>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</si>
  <si>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</si>
  <si>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</si>
  <si>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</si>
  <si>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</si>
  <si>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</si>
  <si>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</si>
  <si>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</si>
  <si>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</si>
  <si>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</si>
  <si>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</si>
  <si>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</si>
  <si>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</si>
  <si>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</si>
  <si>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</si>
  <si>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</si>
  <si>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</si>
  <si>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</si>
  <si>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</si>
  <si>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</si>
  <si>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</si>
  <si>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</si>
  <si>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</si>
  <si>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</si>
  <si>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</si>
  <si>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</si>
  <si>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</si>
  <si>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</si>
  <si>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</si>
  <si>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</si>
  <si>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</si>
  <si>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</si>
  <si>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</si>
  <si>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</si>
  <si>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</si>
  <si>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</si>
  <si>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</si>
  <si>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</si>
  <si>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</si>
  <si>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</si>
  <si>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</si>
  <si>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</si>
  <si>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</si>
  <si>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</si>
  <si>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</si>
  <si>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</si>
  <si>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</si>
  <si>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</si>
  <si>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</si>
  <si>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</si>
  <si>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</si>
  <si>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</si>
  <si>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</si>
  <si>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</si>
  <si>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</si>
  <si>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</si>
  <si>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</si>
  <si>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</si>
  <si>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</si>
  <si>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</si>
  <si>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</si>
  <si>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</si>
  <si>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</si>
  <si>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</si>
  <si>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</si>
  <si>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</si>
  <si>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</si>
  <si>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</si>
  <si>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</si>
  <si>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</si>
  <si>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</si>
  <si>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</si>
  <si>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</si>
  <si>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</si>
  <si>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</si>
  <si>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</si>
  <si>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</si>
  <si>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</si>
  <si>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</si>
  <si>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</si>
  <si>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</si>
  <si>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</si>
  <si>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</si>
  <si>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</si>
  <si>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</si>
  <si>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</si>
  <si>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</si>
  <si>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</si>
  <si>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</si>
  <si>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</si>
  <si>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</si>
  <si>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</si>
  <si>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</si>
  <si>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</si>
  <si>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</si>
  <si>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</si>
  <si>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</si>
  <si>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</si>
  <si>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</si>
  <si>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</si>
  <si>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</si>
  <si>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</si>
  <si>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</si>
  <si>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</si>
  <si>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</si>
  <si>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</si>
  <si>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</si>
  <si>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</si>
  <si>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</si>
  <si>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</si>
  <si>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</si>
  <si>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</si>
  <si>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</si>
  <si>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</si>
  <si>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</si>
  <si>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</si>
  <si>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</si>
  <si>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</si>
  <si>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</si>
  <si>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</si>
  <si>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</si>
  <si>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</si>
  <si>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</si>
  <si>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</si>
  <si>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</si>
  <si>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</si>
  <si>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</si>
  <si>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</si>
  <si>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</si>
  <si>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</si>
  <si>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</si>
  <si>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</si>
  <si>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</si>
  <si>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</si>
  <si>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</si>
  <si>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</si>
  <si>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</si>
  <si>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</si>
  <si>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</si>
  <si>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</si>
  <si>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</si>
  <si>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</si>
  <si>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</si>
  <si>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</si>
  <si>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</si>
  <si>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</si>
  <si>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</si>
  <si>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</si>
  <si>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</si>
  <si>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</si>
  <si>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</si>
  <si>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</si>
  <si>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</si>
  <si>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</si>
  <si>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</si>
  <si>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</si>
  <si>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</si>
  <si>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</si>
  <si>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</si>
  <si>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</si>
  <si>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</si>
  <si>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</si>
  <si>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</si>
  <si>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</si>
  <si>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</si>
  <si>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</si>
  <si>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</si>
  <si>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</si>
  <si>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</si>
  <si>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</si>
  <si>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</si>
  <si>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</si>
  <si>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</si>
  <si>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</si>
  <si>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</si>
  <si>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</si>
  <si>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</si>
  <si>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</si>
  <si>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</si>
  <si>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</si>
  <si>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</si>
  <si>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</si>
  <si>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</si>
  <si>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</si>
  <si>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</si>
  <si>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</si>
  <si>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</si>
  <si>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</si>
  <si>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</si>
  <si>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</si>
  <si>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</si>
  <si>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</si>
  <si>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</si>
  <si>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</si>
  <si>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</si>
  <si>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</si>
  <si>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</si>
  <si>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</si>
  <si>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</si>
  <si>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</si>
  <si>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</si>
  <si>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</si>
  <si>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</si>
  <si>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</si>
  <si>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</si>
  <si>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</si>
  <si>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</si>
  <si>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</si>
  <si>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</si>
  <si>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</si>
  <si>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</si>
  <si>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</si>
  <si>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</si>
  <si>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</si>
  <si>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</si>
  <si>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</si>
  <si>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</si>
  <si>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</si>
  <si>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</si>
  <si>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</si>
  <si>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</si>
  <si>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</si>
  <si>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</si>
  <si>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</si>
  <si>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</si>
  <si>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</si>
  <si>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</si>
  <si>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</si>
  <si>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</si>
  <si>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</si>
  <si>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</si>
  <si>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</si>
  <si>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</si>
  <si>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</si>
  <si>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</si>
  <si>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</si>
  <si>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</si>
  <si>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</si>
  <si>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</si>
  <si>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</si>
  <si>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</si>
  <si>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</si>
  <si>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</si>
  <si>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</si>
  <si>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</si>
  <si>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</si>
  <si>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</si>
  <si>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</si>
  <si>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</si>
  <si>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</si>
  <si>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</si>
  <si>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</si>
  <si>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</si>
  <si>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</si>
  <si>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</si>
  <si>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</si>
  <si>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</si>
  <si>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</si>
  <si>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</si>
  <si>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</si>
  <si>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</si>
  <si>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</si>
  <si>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</si>
  <si>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</si>
  <si>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</si>
  <si>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</si>
  <si>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</si>
  <si>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</si>
  <si>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</si>
  <si>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</si>
  <si>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</si>
  <si>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</si>
  <si>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</si>
  <si>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</si>
  <si>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</si>
  <si>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</si>
  <si>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</si>
  <si>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</si>
  <si>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</si>
  <si>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</si>
  <si>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</si>
  <si>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</si>
  <si>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</si>
  <si>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</si>
  <si>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</si>
  <si>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</si>
  <si>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</si>
  <si>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</si>
  <si>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</si>
  <si>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</si>
  <si>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</si>
  <si>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</si>
  <si>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</si>
  <si>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</si>
  <si>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</si>
  <si>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</si>
  <si>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</si>
  <si>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</si>
  <si>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</si>
  <si>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</si>
  <si>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</si>
  <si>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</si>
  <si>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</si>
  <si>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</si>
  <si>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</si>
  <si>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</si>
  <si>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</si>
  <si>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</si>
  <si>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</si>
  <si>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</si>
  <si>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</si>
  <si>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</si>
  <si>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</si>
  <si>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</si>
  <si>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</si>
  <si>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</si>
  <si>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</si>
  <si>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</si>
  <si>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</si>
  <si>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</si>
  <si>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</si>
  <si>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</si>
  <si>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</si>
  <si>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</si>
  <si>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</si>
  <si>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</si>
  <si>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</si>
  <si>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</si>
  <si>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</si>
  <si>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</si>
  <si>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</si>
  <si>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</si>
  <si>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</si>
  <si>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</si>
  <si>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</si>
  <si>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</si>
  <si>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</si>
  <si>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</si>
  <si>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</si>
  <si>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</si>
  <si>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</si>
  <si>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</si>
  <si>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</si>
  <si>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</si>
  <si>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</si>
  <si>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</si>
  <si>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</si>
  <si>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</si>
  <si>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</si>
  <si>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</si>
  <si>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</si>
  <si>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</si>
  <si>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</si>
  <si>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</si>
  <si>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</si>
  <si>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</si>
  <si>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</si>
  <si>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</si>
  <si>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</si>
  <si>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</si>
  <si>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</si>
  <si>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</si>
  <si>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</si>
  <si>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</si>
  <si>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</si>
  <si>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</si>
  <si>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</si>
  <si>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</si>
  <si>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</si>
  <si>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</si>
  <si>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</si>
  <si>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</si>
  <si>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</si>
  <si>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</si>
  <si>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</si>
  <si>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</si>
  <si>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</si>
  <si>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</si>
  <si>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</si>
  <si>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</si>
  <si>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</si>
  <si>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</si>
  <si>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</si>
  <si>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</si>
  <si>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</si>
  <si>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</si>
  <si>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</si>
  <si>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</si>
  <si>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</si>
  <si>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</si>
  <si>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</si>
  <si>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</si>
  <si>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</si>
  <si>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</si>
  <si>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</si>
  <si>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</si>
  <si>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</si>
  <si>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</si>
  <si>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</si>
  <si>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</si>
  <si>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</si>
  <si>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</si>
  <si>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</si>
  <si>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</si>
  <si>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</si>
  <si>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</si>
  <si>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</si>
  <si>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</si>
  <si>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</si>
  <si>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</si>
  <si>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</si>
  <si>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</si>
  <si>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</si>
  <si>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</si>
  <si>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</si>
  <si>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</si>
  <si>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</si>
  <si>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</si>
  <si>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</si>
  <si>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</si>
  <si>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</si>
  <si>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</si>
  <si>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</si>
  <si>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</si>
  <si>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</si>
  <si>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</si>
  <si>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</si>
  <si>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</si>
  <si>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</si>
  <si>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</si>
  <si>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</si>
  <si>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</si>
  <si>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</si>
  <si>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</si>
  <si>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</si>
  <si>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</si>
  <si>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</si>
  <si>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</si>
  <si>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</si>
  <si>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</si>
  <si>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</si>
  <si>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</si>
  <si>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</si>
  <si>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</si>
  <si>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</si>
  <si>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</si>
  <si>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</si>
  <si>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</si>
  <si>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</si>
  <si>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</si>
  <si>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</si>
  <si>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</si>
  <si>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</si>
  <si>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</si>
  <si>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</si>
  <si>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</si>
  <si>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</si>
  <si>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</si>
  <si>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</si>
  <si>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</si>
  <si>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</si>
  <si>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</si>
  <si>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</si>
  <si>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</si>
  <si>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</si>
  <si>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</si>
  <si>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</si>
  <si>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</si>
  <si>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</si>
  <si>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</si>
  <si>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</si>
  <si>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</si>
  <si>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</si>
  <si>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</si>
  <si>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</si>
  <si>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</si>
  <si>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</si>
  <si>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</si>
  <si>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</si>
  <si>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</si>
  <si>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</si>
  <si>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</si>
  <si>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</si>
  <si>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</si>
  <si>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</si>
  <si>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</si>
  <si>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</si>
  <si>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</si>
  <si>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</si>
  <si>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</si>
  <si>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</si>
  <si>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</si>
  <si>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</si>
  <si>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</si>
  <si>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</si>
  <si>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</si>
  <si>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</si>
  <si>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</si>
  <si>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</si>
  <si>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</si>
  <si>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</si>
  <si>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</si>
  <si>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</si>
  <si>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</si>
  <si>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</si>
  <si>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</si>
  <si>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</si>
  <si>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</si>
  <si>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</si>
  <si>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</si>
  <si>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</si>
  <si>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</si>
  <si>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</si>
  <si>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</si>
  <si>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</si>
  <si>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</si>
  <si>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</si>
  <si>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</si>
  <si>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</si>
  <si>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</si>
  <si>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</si>
  <si>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</si>
  <si>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</si>
  <si>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</si>
  <si>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</si>
  <si>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</si>
  <si>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</si>
  <si>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</si>
  <si>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</si>
  <si>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</si>
  <si>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</si>
  <si>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</si>
  <si>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</si>
  <si>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</si>
  <si>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</si>
  <si>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</si>
  <si>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</si>
  <si>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</si>
  <si>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</si>
  <si>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</si>
  <si>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</si>
  <si>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</si>
  <si>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</si>
  <si>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</si>
  <si>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</si>
  <si>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</si>
  <si>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</si>
  <si>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</si>
  <si>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</si>
  <si>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</si>
  <si>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</si>
  <si>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</si>
  <si>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</si>
  <si>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</si>
  <si>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</si>
  <si>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</si>
  <si>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</si>
  <si>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</si>
  <si>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</si>
  <si>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</si>
  <si>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</si>
  <si>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</si>
  <si>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</si>
  <si>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</si>
  <si>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</si>
  <si>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</si>
  <si>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</si>
  <si>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</si>
  <si>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</si>
  <si>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</si>
  <si>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</si>
  <si>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</si>
  <si>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</si>
  <si>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</si>
  <si>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</si>
  <si>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</si>
  <si>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</si>
  <si>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</si>
  <si>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</si>
  <si>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</si>
  <si>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</si>
  <si>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</si>
  <si>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</si>
  <si>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</si>
  <si>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</si>
  <si>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</si>
  <si>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</si>
  <si>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</si>
  <si>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</si>
  <si>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</si>
  <si>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</si>
  <si>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</si>
  <si>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</si>
  <si>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</si>
  <si>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</si>
  <si>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</si>
  <si>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</si>
  <si>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</si>
  <si>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</si>
  <si>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</si>
  <si>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</si>
  <si>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</si>
  <si>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</si>
  <si>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</si>
  <si>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</si>
  <si>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</si>
  <si>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</si>
  <si>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</si>
  <si>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</si>
  <si>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</si>
  <si>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</si>
  <si>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</si>
  <si>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</si>
  <si>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</si>
  <si>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</si>
  <si>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</si>
  <si>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</si>
  <si>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</si>
  <si>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</si>
  <si>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</si>
  <si>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</si>
  <si>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</si>
  <si>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</si>
  <si>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</si>
  <si>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</si>
  <si>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</si>
  <si>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</si>
  <si>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</si>
  <si>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</si>
  <si>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</si>
  <si>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</si>
  <si>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</si>
  <si>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</si>
  <si>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</si>
  <si>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</si>
  <si>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</si>
  <si>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</si>
  <si>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</si>
  <si>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</si>
  <si>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</si>
  <si>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</si>
  <si>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</si>
  <si>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</si>
  <si>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</si>
  <si>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</si>
  <si>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</si>
  <si>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</si>
  <si>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</si>
  <si>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</si>
  <si>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</si>
  <si>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</si>
  <si>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</si>
  <si>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</si>
  <si>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</si>
  <si>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</si>
  <si>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</si>
  <si>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</si>
  <si>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</si>
  <si>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</si>
  <si>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</si>
  <si>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</si>
  <si>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</si>
  <si>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</si>
  <si>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</si>
  <si>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</si>
  <si>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</si>
  <si>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</si>
  <si>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</si>
  <si>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</si>
  <si>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</si>
  <si>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</si>
  <si>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</si>
  <si>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</si>
  <si>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</si>
  <si>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</si>
  <si>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</si>
  <si>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</si>
  <si>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</si>
  <si>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</si>
  <si>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</si>
  <si>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</si>
  <si>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</si>
  <si>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</si>
  <si>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</si>
  <si>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</si>
  <si>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</si>
  <si>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</si>
  <si>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</si>
  <si>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</si>
  <si>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</si>
  <si>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</si>
  <si>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</si>
  <si>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</si>
  <si>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</si>
  <si>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</si>
  <si>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</si>
  <si>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</si>
  <si>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</si>
  <si>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</si>
  <si>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</si>
  <si>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</si>
  <si>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</si>
  <si>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</si>
  <si>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</si>
  <si>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</si>
  <si>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</si>
  <si>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</si>
  <si>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</si>
  <si>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</si>
  <si>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</si>
  <si>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</si>
  <si>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</si>
  <si>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</si>
  <si>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</si>
  <si>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</si>
  <si>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</si>
  <si>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</si>
  <si>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</si>
  <si>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</si>
  <si>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</si>
  <si>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</si>
  <si>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</si>
  <si>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</si>
  <si>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</si>
  <si>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</si>
  <si>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</si>
  <si>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</si>
  <si>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</si>
  <si>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</si>
  <si>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</si>
  <si>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</si>
  <si>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</si>
  <si>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</si>
  <si>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</si>
  <si>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</si>
  <si>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</si>
  <si>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</si>
  <si>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</si>
  <si>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</si>
  <si>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</si>
  <si>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</si>
  <si>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</si>
  <si>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</si>
  <si>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</si>
  <si>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</si>
  <si>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</si>
  <si>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</si>
  <si>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</si>
  <si>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</si>
  <si>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</si>
  <si>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</si>
  <si>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</si>
  <si>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</si>
  <si>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</si>
  <si>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</si>
  <si>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</si>
  <si>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</si>
  <si>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</si>
  <si>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</si>
  <si>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</si>
  <si>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</si>
  <si>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</si>
  <si>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</si>
  <si>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</si>
  <si>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</si>
  <si>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</si>
  <si>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</si>
  <si>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</si>
  <si>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</si>
  <si>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</si>
  <si>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</si>
  <si>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</si>
  <si>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</si>
  <si>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</si>
  <si>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</si>
  <si>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</si>
  <si>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</si>
  <si>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</si>
  <si>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</si>
  <si>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</si>
  <si>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</si>
  <si>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</si>
  <si>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</si>
  <si>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</si>
  <si>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</si>
  <si>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</si>
  <si>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</si>
  <si>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</si>
  <si>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</si>
  <si>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</si>
  <si>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</si>
  <si>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</si>
  <si>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</si>
  <si>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</si>
  <si>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</si>
  <si>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</si>
  <si>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</si>
  <si>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</si>
  <si>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</si>
  <si>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</si>
  <si>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</si>
  <si>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</si>
  <si>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</si>
  <si>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</si>
  <si>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</si>
  <si>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</si>
  <si>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</si>
  <si>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</si>
  <si>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</si>
  <si>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</si>
  <si>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</si>
  <si>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</si>
  <si>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</si>
  <si>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</si>
  <si>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</si>
  <si>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</si>
  <si>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</si>
  <si>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</si>
  <si>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</si>
  <si>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</si>
  <si>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</si>
  <si>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</si>
  <si>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</si>
  <si>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</si>
  <si>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</si>
  <si>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</si>
  <si>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</si>
  <si>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</si>
  <si>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</si>
  <si>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</si>
  <si>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</si>
  <si>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</si>
  <si>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</si>
  <si>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</si>
  <si>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</si>
  <si>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</si>
  <si>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</si>
  <si>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</si>
  <si>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</si>
  <si>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</si>
  <si>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</si>
  <si>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</si>
  <si>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</si>
  <si>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</si>
  <si>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</si>
  <si>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</si>
  <si>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</si>
  <si>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</si>
  <si>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</si>
  <si>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</si>
  <si>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</si>
  <si>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</si>
  <si>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</si>
  <si>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</si>
  <si>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</si>
  <si>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</si>
  <si>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</si>
  <si>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</si>
  <si>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</si>
  <si>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</si>
  <si>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</si>
  <si>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</si>
  <si>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</si>
  <si>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</si>
  <si>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</si>
  <si>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</si>
  <si>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</si>
  <si>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</si>
  <si>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</si>
  <si>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</si>
  <si>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</si>
  <si>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</si>
  <si>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</si>
  <si>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</si>
  <si>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</si>
  <si>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</si>
  <si>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</si>
  <si>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</si>
  <si>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</si>
  <si>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</si>
  <si>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</si>
  <si>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</si>
  <si>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</si>
  <si>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</si>
  <si>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</si>
  <si>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</si>
  <si>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</si>
  <si>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</si>
  <si>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</si>
  <si>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</si>
  <si>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</si>
  <si>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</si>
  <si>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</si>
  <si>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</si>
  <si>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</si>
  <si>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</si>
  <si>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</si>
  <si>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</si>
  <si>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</si>
  <si>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</si>
  <si>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</si>
  <si>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</si>
  <si>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</si>
  <si>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</si>
  <si>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</si>
  <si>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</si>
  <si>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</si>
  <si>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</si>
  <si>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</si>
  <si>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</si>
  <si>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</si>
  <si>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</si>
  <si>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</si>
  <si>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</si>
  <si>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</si>
  <si>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</si>
  <si>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</si>
  <si>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</si>
  <si>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</si>
  <si>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</si>
  <si>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</si>
  <si>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</si>
  <si>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</si>
  <si>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</si>
  <si>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</si>
  <si>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</si>
  <si>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</si>
  <si>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</si>
  <si>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</si>
  <si>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</si>
  <si>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</si>
  <si>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</si>
  <si>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</si>
  <si>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</si>
  <si>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</si>
  <si>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</si>
  <si>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</si>
  <si>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</si>
  <si>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</si>
  <si>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</si>
  <si>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</si>
  <si>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</si>
  <si>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</si>
  <si>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</si>
  <si>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</si>
  <si>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</si>
  <si>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</si>
  <si>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</si>
  <si>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</si>
  <si>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</si>
  <si>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</si>
  <si>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</si>
  <si>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</si>
  <si>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</si>
  <si>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</si>
  <si>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</si>
  <si>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</si>
  <si>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</si>
  <si>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</si>
  <si>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</si>
  <si>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</si>
  <si>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</si>
  <si>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</si>
  <si>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</si>
  <si>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</si>
  <si>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</si>
  <si>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</si>
  <si>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</si>
  <si>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</si>
  <si>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</si>
  <si>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</si>
  <si>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</si>
  <si>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</si>
  <si>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</si>
  <si>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</si>
  <si>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</si>
  <si>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</si>
  <si>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</si>
  <si>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</si>
  <si>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</si>
  <si>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</si>
  <si>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</si>
  <si>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</si>
  <si>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</si>
  <si>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</si>
  <si>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</si>
  <si>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</si>
  <si>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</si>
  <si>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</si>
  <si>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</si>
  <si>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</si>
  <si>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</si>
  <si>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</si>
  <si>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</si>
  <si>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</si>
  <si>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</si>
  <si>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</si>
  <si>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</si>
  <si>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</si>
  <si>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</si>
  <si>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</si>
  <si>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</si>
  <si>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</si>
  <si>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</si>
  <si>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</si>
  <si>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</si>
  <si>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</si>
  <si>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</si>
  <si>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</si>
  <si>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</si>
  <si>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</si>
  <si>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</si>
  <si>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</si>
  <si>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</si>
  <si>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</si>
  <si>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</si>
  <si>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</si>
  <si>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</si>
  <si>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</si>
  <si>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</si>
  <si>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</si>
  <si>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</si>
  <si>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</si>
  <si>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</si>
  <si>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</si>
  <si>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</si>
  <si>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</si>
  <si>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</si>
  <si>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</si>
  <si>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</si>
  <si>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</si>
  <si>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</si>
  <si>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</si>
  <si>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</si>
  <si>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</si>
  <si>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</si>
  <si>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</si>
  <si>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</si>
  <si>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</si>
  <si>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</si>
  <si>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</si>
  <si>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</si>
  <si>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</si>
  <si>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</si>
  <si>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</si>
  <si>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</si>
  <si>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</si>
  <si>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</si>
  <si>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</si>
  <si>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</si>
  <si>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</si>
  <si>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</si>
  <si>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</si>
  <si>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</si>
  <si>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</si>
  <si>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</si>
  <si>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</si>
  <si>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</si>
  <si>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</si>
  <si>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</si>
  <si>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</si>
  <si>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</si>
  <si>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</si>
  <si>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</si>
  <si>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</si>
  <si>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</si>
  <si>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</si>
  <si>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</si>
  <si>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</si>
  <si>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</si>
  <si>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</si>
  <si>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</si>
  <si>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</si>
  <si>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</si>
  <si>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</si>
  <si>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</si>
  <si>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</si>
  <si>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</si>
  <si>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</si>
  <si>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</si>
  <si>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</si>
  <si>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</si>
  <si>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</si>
  <si>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</si>
  <si>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</si>
  <si>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</si>
  <si>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</si>
  <si>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</si>
  <si>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</si>
  <si>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</si>
  <si>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</si>
  <si>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</si>
  <si>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</si>
  <si>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</si>
  <si>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</si>
  <si>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</si>
  <si>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</si>
  <si>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</si>
  <si>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</si>
  <si>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</si>
  <si>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</si>
  <si>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</si>
  <si>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</si>
  <si>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</si>
  <si>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</si>
  <si>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</si>
  <si>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</si>
  <si>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</si>
  <si>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</si>
  <si>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</si>
  <si>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</si>
  <si>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</si>
  <si>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</si>
  <si>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</si>
  <si>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</si>
  <si>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</si>
  <si>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</si>
  <si>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</si>
  <si>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</si>
  <si>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</si>
  <si>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</si>
  <si>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</si>
  <si>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</si>
  <si>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60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</si>
  <si>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</si>
  <si>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</si>
  <si>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</si>
  <si>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</si>
  <si>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</si>
  <si>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</si>
  <si>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</si>
  <si>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</si>
  <si>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</si>
  <si>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</si>
  <si>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</si>
  <si>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</si>
  <si>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</si>
  <si>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</si>
  <si>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</si>
  <si>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</si>
  <si>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</si>
  <si>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</si>
  <si>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</si>
  <si>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</si>
  <si>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</si>
  <si>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</si>
  <si>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</si>
  <si>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</si>
  <si>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</si>
  <si>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</si>
  <si>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</si>
  <si>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</si>
  <si>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</si>
  <si>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</si>
  <si>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</si>
  <si>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</si>
  <si>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</si>
  <si>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</si>
  <si>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</si>
  <si>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</si>
  <si>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</si>
  <si>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</si>
  <si>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</si>
  <si>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</si>
  <si>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</si>
  <si>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</si>
  <si>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</si>
  <si>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</si>
  <si>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</si>
  <si>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</si>
  <si>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</si>
  <si>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</si>
  <si>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</si>
  <si>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</si>
  <si>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</si>
  <si>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</si>
  <si>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</si>
  <si>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</si>
  <si>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</si>
  <si>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</si>
  <si>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</si>
  <si>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</si>
  <si>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</si>
  <si>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</si>
  <si>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</si>
  <si>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</si>
  <si>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</si>
  <si>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</si>
  <si>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</si>
  <si>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</si>
  <si>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</si>
  <si>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</si>
  <si>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</si>
  <si>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</si>
  <si>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</si>
  <si>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</si>
  <si>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</si>
  <si>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</si>
  <si>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</si>
  <si>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</si>
  <si>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</si>
  <si>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</si>
  <si>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</si>
  <si>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</si>
  <si>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</si>
  <si>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</si>
  <si>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</si>
  <si>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</si>
  <si>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PCM-20251028-00000107</t>
  </si>
  <si>
    <t>60 MIN</t>
  </si>
  <si>
    <t>NO PCM</t>
  </si>
  <si>
    <t xml:space="preserve"> 2025-10-28 02:10:26</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</si>
  <si>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</si>
  <si>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</si>
  <si>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</si>
  <si>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</si>
  <si>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</si>
  <si>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</si>
  <si>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</si>
  <si>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PCM-20251028-00000148</t>
  </si>
  <si>
    <t xml:space="preserve">ETA 150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</si>
</sst>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C7" sqref="C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295.18411203703727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6.6033333336235955E-2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45958.132537962963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45958.132537962963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45958.132537962963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45958.132537962963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45958.132537962963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45958.132537962963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45958.132537962963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45958.132537962963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45958.132537962963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45958.132537962963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45958.132537962963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45958.132537962963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45958.132537962963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45958.132537962963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45958.132537962963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45958.132537962963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45958.132537962963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45958.132537962963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45958.132537962963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45958.132537962963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45958.132537962963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45958.132537962963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45958.132537962963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45958.132537962963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45958.132537962963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45958.132537962963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45958.132537962963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45958.132537962963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45958.132537962963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45958.132537962963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45958.132537962963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45958.132537962963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45958.132537962963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45958.132537962963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45958.132537962963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45958.132537962963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45958.132537962963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45958.132537962963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45958.132537962963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45958.132537962963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45958.132537962963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45958.132537962963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45958.132537962963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45958.132537962963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45958.132537962963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45958.132537962963</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45958.132537962963</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641E643A-4A39-4FF5-8E1C-B4BD82315894}"/>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133.13270000000193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45958.132537962963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45958.132537962963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45958.132537962963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45958.132537962963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45958.132537962963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45958.132537962963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45958.132537962963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45958.132537962963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45958.132537962963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45958.132537962963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45958.132537962963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45958.132537962963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45958.132537962963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45958.132537962963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45958.132537962963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45958.132537962963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45958.132537962963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45958.132537962963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45958.132537962963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45958.132537962963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45958.132537962963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45958.132537962963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45958.132537962963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45958.132537962963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45958.132537962963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45958.132537962963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45958.132537962963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45958.132537962963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45958.132537962963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45958.132537962963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45958.132537962963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45958.132537962963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45958.132537962963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45958.132537962963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45958.132537962963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45958.132537962963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45958.132537962963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45958.132537962963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45958.132537962963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45958.132537962963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45958.132537962963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45958.132537962963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45958.132537962963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45958.132537962963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45958.132537962963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45958.132537962963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45958.132537962963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45958.132537962963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45958.132537962963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45958.132537962963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45958.132537962963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45958.132537962963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45958.132537962963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45958.132537962963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45958.132537962963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45958.132537962963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45958.132537962963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45958.132537962963</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45958.132537962963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45958.132537962963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45958.132537962963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45958.132537962963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45958.132537962963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45958.132537962963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45958.132537962963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45958.132537962963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45958.132537962963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45958.132537962963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45958.132537962963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45958.132537962963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45958.132537962963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45958.132537962963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45958.132537962963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45958.132537962963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45958.132537962963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45958.132537962963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45958.132537962963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45958.132537962963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45958.132537962963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45958.132537962963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45958.132537962963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45958.132537962963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45958.132537962963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45958.132537962963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45958.132537962963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45958.132537962963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45958.132537962963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45958.132537962963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45958.132537962963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45958.132537962963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45958.132537962963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45958.132537962963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45958.132537962963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45958.132537962963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45958.132537962963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45958.132537962963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45958.132537962963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45958.132537962963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45958.132537962963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45958.132537962963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45958.132537962963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45958.132537962963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45958.132537962963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45958.132537962963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45958.132537962963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45958.132537962963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45958.132537962963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45958.132537962963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45958.132537962963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45958.132537962963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45958.132537962963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45958.132537962963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45958.132537962963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45958.132537962963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45958.132537962963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45958.132537962963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45958.132537962963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45958.132537962963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45958.132537962963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45958.132537962963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45958.132537962963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45958.132537962963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45958.132537962963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45958.132537962963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45958.132537962963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45958.132537962963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45958.132537962963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45958.132537962963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45958.132537962963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45958.132537962963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45958.132537962963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45958.132537962963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45958.132537962963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45958.132537962963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45958.132537962963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45958.132537962963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45958.132537962963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45958.132537962963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45958.132537962963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45958.132537962963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45958.132537962963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45958.132537962963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45958.132537962963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45958.132537962963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45958.132537962963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45958.132537962963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45958.132537962963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45958.132537962963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45958.132537962963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45958.132537962963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45958.132537962963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45958.132537962963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45958.132537962963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45958.132537962963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45958.132537962963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45958.132537962963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45958.132537962963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45958.132537962963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45958.132537962963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45958.132537962963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45958.132537962963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45958.132537962963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45958.132537962963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45958.132537962963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45958.132537962963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45958.132537962963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45958.132537962963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45958.132537962963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45958.132537962963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45958.132537962963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45958.132537962963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45958.132537962963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45958.132537962963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45958.132537962963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45958.132537962963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45958.132537962963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45958.132537962963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45958.132537962963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45958.132537962963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45958.132537962963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45958.132537962963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45958.132537962963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45958.132537962963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45958.132537962963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45958.132537962963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45958.132537962963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45958.132537962963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45958.132537962963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45958.132537962963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45958.132537962963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45958.132537962963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45958.132537962963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45958.132537962963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45958.132537962963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45958.132537962963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45958.132537962963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45958.132537962963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45958.132537962963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45958.132537962963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45958.132537962963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45958.132537962963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45958.132537962963</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45958.132537962963</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45958.132537962963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45958.132537962963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45958.132537962963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45958.132537962963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45958.132537962963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45958.132537962963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45958.132537962963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45958.132537962963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45958.132537962963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45958.132537962963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45958.132537962963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45958.132537962963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45958.132537962963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45958.132537962963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45958.132537962963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45958.132537962963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45958.132537962963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45958.132537962963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45958.132537962963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45958.132537962963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45958.132537962963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45958.132537962963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45958.132537962963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45958.132537962963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45958.132537962963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45958.132537962963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45958.132537962963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45958.132537962963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45958.132537962963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45958.132537962963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45958.132537962963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45958.132537962963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45958.132537962963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45958.132537962963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45958.132537962963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45958.132537962963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45958.132537962963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45958.132537962963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45958.132537962963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45958.132537962963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45958.132537962963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45958.132537962963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45958.132537962963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45958.132537962963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45958.132537962963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45958.132537962963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45958.132537962963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45958.132537962963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45958.132537962963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45958.132537962963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45958.132537962963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45958.132537962963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45958.132537962963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45958.132537962963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45958.132537962963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45958.132537962963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45958.132537962963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45958.132537962963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45958.132537962963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45958.132537962963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45958.132537962963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45958.132537962963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45958.132537962963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45958.132537962963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45958.132537962963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45958.132537962963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45958.132537962963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45958.132537962963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45958.132537962963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45958.132537962963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45958.132537962963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45958.132537962963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45958.132537962963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45958.132537962963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45958.132537962963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45958.132537962963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45958.132537962963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45958.132537962963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45958.132537962963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45958.132537962963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45958.132537962963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45958.132537962963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45958.132537962963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45958.132537962963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45958.132537962963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45958.132537962963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45958.132537962963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45958.132537962963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45958.132537962963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45958.132537962963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45958.132537962963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45958.132537962963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45958.132537962963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45958.132537962963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45958.132537962963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45958.132537962963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45958.132537962963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45958.132537962963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45958.132537962963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45958.132537962963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45958.132537962963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45958.132537962963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45958.132537962963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45958.132537962963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45958.132537962963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45958.132537962963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45958.132537962963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45958.132537962963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45958.132537962963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45958.132537962963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45958.132537962963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45958.132537962963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45958.132537962963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45958.132537962963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45958.132537962963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45958.132537962963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45958.132537962963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45958.132537962963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45958.132537962963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45958.132537962963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45958.132537962963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45958.132537962963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45958.132537962963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45958.132537962963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45958.132537962963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45958.132537962963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45958.132537962963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45958.132537962963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45958.132537962963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45958.132537962963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45958.132537962963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45958.132537962963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45958.132537962963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45958.132537962963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45958.132537962963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45958.132537962963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45958.132537962963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45958.132537962963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45958.132537962963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45958.132537962963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45958.132537962963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45958.132537962963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45958.132537962963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45958.132537962963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45958.132537962963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45958.132537962963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45958.132537962963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45958.132537962963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45958.132537962963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45958.132537962963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45958.132537962963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45958.132537962963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45958.132537962963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45958.132537962963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45958.132537962963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45958.132537962963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45958.132537962963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45958.132537962963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45958.132537962963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45958.132537962963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45958.132537962963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45958.132537962963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45958.132537962963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45958.132537962963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45958.132537962963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45958.132537962963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45958.132537962963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45958.132537962963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45958.132537962963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45958.132537962963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45958.132537962963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45958.132537962963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45958.132537962963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45958.132537962963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45958.132537962963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45958.132537962963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45958.132537962963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45958.132537962963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45958.132537962963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45958.132537962963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45958.132537962963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45958.132537962963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45958.132537962963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45958.132537962963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45958.132537962963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45958.132537962963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45958.132537962963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45958.132537962963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45958.132537962963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45958.132537962963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45958.132537962963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45958.132537962963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45958.132537962963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45958.132537962963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45958.132537962963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45958.132537962963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45958.132537962963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45958.132537962963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45958.132537962963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45958.132537962963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45958.132537962963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45958.132537962963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45958.132537962963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45958.132537962963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45958.132537962963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45958.132537962963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45958.132537962963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45958.132537962963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45958.132537962963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45958.132537962963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45958.132537962963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45958.132537962963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45958.132537962963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45958.132537962963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45958.132537962963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45958.132537962963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45958.132537962963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45958.132537962963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45958.132537962963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45958.132537962963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45958.132537962963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45958.132537962963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45958.132537962963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45958.132537962963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45958.132537962963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45958.132537962963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45958.132537962963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45958.132537962963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45958.132537962963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45958.132537962963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45958.132537962963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45958.132537962963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45958.132537962963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45958.132537962963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45958.132537962963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45958.132537962963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45958.132537962963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45958.132537962963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45958.132537962963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45958.132537962963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45958.132537962963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45958.132537962963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45958.132537962963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45958.132537962963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45958.132537962963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45958.132537962963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45958.132537962963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45958.132537962963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45958.132537962963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45958.132537962963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45958.132537962963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45958.132537962963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45958.132537962963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45958.132537962963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45958.132537962963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45958.132537962963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45958.132537962963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45958.132537962963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45958.132537962963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45958.132537962963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45958.132537962963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45958.132537962963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45958.132537962963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45958.132537962963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45958.132537962963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45958.132537962963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45958.132537962963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45958.132537962963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45958.132537962963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45958.132537962963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45958.132537962963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45958.132537962963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45958.132537962963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45958.132537962963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45958.132537962963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45958.132537962963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45958.132537962963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45958.132537962963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45958.132537962963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45958.132537962963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45958.132537962963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45958.132537962963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45958.132537962963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45958.132537962963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45958.132537962963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45958.132537962963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45958.132537962963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45958.132537962963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45958.132537962963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45958.132537962963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45958.132537962963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45958.132537962963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45958.132537962963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45958.132537962963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45958.132537962963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45958.132537962963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45958.132537962963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45958.132537962963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45958.132537962963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45958.132537962963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45958.132537962963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45958.132537962963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45958.132537962963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45958.132537962963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45958.132537962963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45958.132537962963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45958.132537962963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45958.132537962963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45958.132537962963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45958.132537962963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45958.132537962963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45958.132537962963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45958.132537962963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45958.132537962963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45958.132537962963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45958.132537962963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45958.132537962963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45958.132537962963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45958.132537962963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45958.132537962963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45958.132537962963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45958.132537962963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45958.132537962963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45958.132537962963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45958.132537962963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45958.132537962963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45958.132537962963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45958.132537962963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45958.132537962963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45958.132537962963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45958.132537962963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45958.132537962963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45958.132537962963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45958.132537962963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45958.132537962963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45958.132537962963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45958.132537962963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45958.132537962963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45958.132537962963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45958.132537962963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45958.132537962963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45958.132537962963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45958.132537962963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45958.132537962963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45958.132537962963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45958.132537962963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45958.132537962963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45958.132537962963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45958.132537962963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45958.132537962963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45958.132537962963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45958.132537962963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45958.132537962963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45958.132537962963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45958.132537962963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45958.132537962963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45958.132537962963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45958.132537962963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45958.132537962963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45958.132537962963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45958.132537962963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45958.132537962963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45958.132537962963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45958.132537962963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45958.132537962963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45958.132537962963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45958.132537962963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45958.132537962963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45958.132537962963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45958.132537962963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45958.132537962963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45958.132537962963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45958.132537962963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45958.132537962963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45958.132537962963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45958.132537962963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45958.132537962963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45958.132537962963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45958.132537962963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45958.132537962963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45958.132537962963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45958.132537962963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45958.132537962963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45958.132537962963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45958.132537962963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45958.132537962963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45958.132537962963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45958.132537962963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45958.132537962963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45958.132537962963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45958.132537962963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45958.132537962963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45958.132537962963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45958.132537962963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45958.132537962963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45958.132537962963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45958.132537962963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45958.132537962963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45958.132537962963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45958.132537962963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45958.132537962963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45958.132537962963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45958.132537962963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45958.132537962963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45958.132537962963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45958.132537962963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45958.132537962963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45958.132537962963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45958.132537962963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45958.132537962963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45958.132537962963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45958.132537962963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45958.132537962963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45958.132537962963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45958.132537962963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45958.132537962963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45958.132537962963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45958.132537962963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45958.132537962963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45958.132537962963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45958.132537962963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45958.132537962963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45958.132537962963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45958.132537962963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45958.132537962963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45958.132537962963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45958.132537962963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45958.132537962963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45958.132537962963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45958.132537962963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45958.132537962963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45958.132537962963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45958.132537962963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45958.132537962963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45958.132537962963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45958.132537962963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45958.132537962963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45958.132537962963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45958.132537962963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45958.132537962963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45958.132537962963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45958.132537962963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45958.132537962963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45958.132537962963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45958.132537962963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45958.132537962963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45958.132537962963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45958.132537962963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45958.132537962963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45958.132537962963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45958.132537962963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45958.132537962963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45958.132537962963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45958.132537962963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45958.132537962963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45958.132537962963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45958.132537962963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45958.132537962963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45958.132537962963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45958.132537962963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45958.132537962963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45958.132537962963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45958.132537962963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45958.132537962963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45958.132537962963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45958.132537962963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45958.132537962963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45958.132537962963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45958.132537962963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45958.132537962963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45958.132537962963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45958.132537962963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45958.132537962963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45958.132537962963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45958.132537962963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45958.132537962963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45958.132537962963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45958.132537962963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45958.132537962963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45958.132537962963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45958.132537962963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45958.132537962963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45958.132537962963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45958.132537962963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45958.132537962963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45958.132537962963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45958.132537962963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45958.132537962963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45958.132537962963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45958.132537962963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45958.132537962963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45958.132537962963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45958.132537962963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45958.132537962963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45958.132537962963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45958.132537962963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45958.132537962963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45958.132537962963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45958.132537962963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45958.132537962963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45958.132537962963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45958.132537962963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45958.132537962963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45958.132537962963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45958.132537962963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45958.132537962963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45958.132537962963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45958.132537962963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45958.132537962963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45958.132537962963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45958.132537962963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45958.132537962963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45958.132537962963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45958.132537962963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45958.132537962963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45958.132537962963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45958.132537962963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45958.132537962963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45958.132537962963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45958.132537962963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45958.132537962963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45958.132537962963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45958.132537962963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45958.132537962963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45958.132537962963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45958.132537962963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45958.132537962963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45958.132537962963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45958.132537962963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45958.132537962963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45958.132537962963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45958.132537962963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45958.132537962963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45958.132537962963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45958.132537962963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45958.132537962963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45958.132537962963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45958.132537962963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45958.132537962963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45958.132537962963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45958.132537962963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45958.132537962963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45958.132537962963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45958.132537962963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45958.132537962963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45958.132537962963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45958.132537962963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45958.132537962963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45958.132537962963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45958.132537962963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45958.132537962963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45958.132537962963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45958.132537962963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45958.132537962963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45958.132537962963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45958.132537962963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45958.132537962963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45958.132537962963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45958.132537962963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45958.132537962963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45958.132537962963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45958.132537962963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45958.132537962963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45958.132537962963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45958.132537962963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45958.132537962963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45958.132537962963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45958.132537962963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45958.132537962963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45958.132537962963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45958.132537962963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45958.132537962963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45958.132537962963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45958.132537962963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45958.132537962963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45958.132537962963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45958.132537962963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45958.132537962963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45958.132537962963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45958.132537962963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45958.132537962963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45958.132537962963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45958.132537962963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45958.132537962963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45958.132537962963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45958.132537962963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45958.132537962963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45958.132537962963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45958.132537962963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45958.132537962963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45958.132537962963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45958.132537962963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45958.132537962963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45958.132537962963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45958.132537962963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45958.132537962963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45958.132537962963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45958.132537962963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45958.132537962963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45958.132537962963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45958.132537962963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45958.132537962963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45958.132537962963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45958.132537962963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45958.132537962963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45958.132537962963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45958.132537962963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45958.132537962963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45958.132537962963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45958.132537962963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45958.132537962963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45958.132537962963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45958.132537962963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45958.132537962963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45958.132537962963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45958.132537962963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45958.132537962963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45958.132537962963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45958.132537962963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45958.132537962963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45958.132537962963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45958.132537962963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45958.132537962963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45958.132537962963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45958.132537962963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45958.132537962963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45958.132537962963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45958.132537962963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45958.132537962963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45958.132537962963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45958.132537962963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45958.132537962963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45958.132537962963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45958.132537962963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45958.132537962963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45958.132537962963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45958.132537962963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45958.132537962963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45958.132537962963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45958.132537962963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45958.132537962963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45958.132537962963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45958.132537962963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45958.132537962963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45958.132537962963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45958.132537962963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45958.132537962963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45958.132537962963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45958.132537962963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45958.132537962963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45958.132537962963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45958.132537962963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45958.132537962963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45958.132537962963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45958.132537962963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45958.132537962963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45958.132537962963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45958.132537962963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45958.132537962963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45958.132537962963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45958.132537962963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45958.132537962963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45958.132537962963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45958.132537962963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45958.132537962963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45958.132537962963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45958.132537962963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45958.132537962963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45958.132537962963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45958.132537962963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45958.132537962963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45958.132537962963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45958.132537962963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45958.132537962963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45958.132537962963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45958.132537962963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45958.132537962963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45958.132537962963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45958.132537962963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45958.132537962963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45958.132537962963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45958.132537962963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45958.132537962963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45958.132537962963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45958.132537962963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45958.132537962963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45958.132537962963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45958.132537962963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45958.132537962963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45958.132537962963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45958.132537962963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45958.132537962963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45958.132537962963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45958.132537962963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45958.132537962963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45958.132537962963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45958.132537962963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45958.132537962963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45958.132537962963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45958.132537962963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45958.132537962963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45958.132537962963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45958.132537962963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45958.132537962963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45958.132537962963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45958.132537962963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45958.132537962963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45958.132537962963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45958.132537962963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45958.132537962963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45958.132537962963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45958.132537962963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45958.132537962963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45958.132537962963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45958.132537962963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45958.132537962963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45958.132537962963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45958.132537962963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45958.132537962963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45958.132537962963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45958.132537962963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45958.132537962963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45958.132537962963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45958.132537962963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45958.132537962963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45958.132537962963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45958.132537962963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45958.132537962963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45958.132537962963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45958.132537962963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45958.132537962963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45958.132537962963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45958.132537962963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45958.132537962963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45958.132537962963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45958.132537962963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45958.132537962963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45958.132537962963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45958.132537962963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45958.132537962963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45958.132537962963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45958.132537962963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45958.132537962963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45958.132537962963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45958.132537962963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45958.132537962963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45958.132537962963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45958.132537962963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45958.132537962963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45958.132537962963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45958.132537962963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45958.132537962963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45958.132537962963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45958.132537962963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45958.132537962963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45958.132537962963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45958.132537962963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45958.132537962963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45958.132537962963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45958.132537962963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45958.132537962963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45958.132537962963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45958.132537962963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45958.132537962963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45958.132537962963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45958.132537962963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45958.132537962963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45958.132537962963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45958.132537962963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45958.132537962963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45958.132537962963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45958.132537962963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45958.132537962963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45958.132537962963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45958.132537962963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45958.132537962963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45958.132537962963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45958.132537962963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45958.132537962963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45958.132537962963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45958.132537962963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45958.132537962963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45958.132537962963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45958.132537962963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45958.132537962963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45958.132537962963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45958.132537962963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45958.132537962963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45958.132537962963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45958.132537962963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45958.132537962963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45958.132537962963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45958.132537962963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45958.132537962963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45958.132537962963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45958.132537962963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45958.132537962963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45958.132537962963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45958.132537962963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45958.132537962963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45958.132537962963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45958.132537962963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45958.132537962963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45958.132537962963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45958.132537962963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45958.132537962963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45958.132537962963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45958.132537962963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45958.132537962963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45958.132537962963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45958.132537962963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45958.132537962963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45958.132537962963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45958.132537962963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45958.132537962963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45958.132537962963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45958.132537962963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45958.132537962963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45958.132537962963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45958.132537962963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45958.132537962963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45958.132537962963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45958.132537962963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45958.132537962963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45958.132537962963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45958.132537962963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45958.132537962963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45958.132537962963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45958.132537962963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45958.132537962963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45958.132537962963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45958.132537962963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45958.132537962963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45958.132537962963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45958.132537962963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45958.132537962963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45958.132537962963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45958.132537962963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45958.132537962963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45958.132537962963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45958.132537962963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45958.132537962963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45958.132537962963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45958.132537962963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45958.132537962963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45958.132537962963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45958.132537962963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45958.132537962963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45958.132537962963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45958.132537962963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45958.132537962963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45958.132537962963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45958.132537962963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45958.132537962963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45958.132537962963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45958.132537962963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45958.132537962963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45958.132537962963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45958.132537962963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45958.132537962963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45958.132537962963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45958.132537962963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45958.132537962963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45958.132537962963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45958.132537962963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45958.132537962963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45958.132537962963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45958.132537962963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45958.132537962963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45958.132537962963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45958.132537962963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45958.132537962963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45958.132537962963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45958.132537962963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45958.132537962963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45958.132537962963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45958.132537962963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45958.132537962963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45958.132537962963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45958.132537962963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45958.132537962963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45958.132537962963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45958.132537962963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45958.132537962963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45958.132537962963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45958.132537962963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45958.132537962963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45958.132537962963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45958.132537962963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45958.132537962963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45958.132537962963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45958.132537962963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45958.132537962963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45958.132537962963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45958.132537962963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45958.132537962963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45958.132537962963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45958.132537962963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45958.132537962963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45958.132537962963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45958.132537962963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45958.132537962963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45958.132537962963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45958.132537962963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45958.132537962963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45958.132537962963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45958.132537962963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45958.132537962963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45958.132537962963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45958.132537962963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45958.132537962963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45958.132537962963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45958.132537962963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45958.132537962963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45958.132537962963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45958.132537962963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45958.132537962963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45958.132537962963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45958.132537962963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45958.132537962963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45958.132537962963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45958.132537962963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45958.132537962963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45958.132537962963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45958.132537962963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45958.132537962963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45958.132537962963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45958.132537962963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45958.132537962963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45958.132537962963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45958.132537962963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45958.132537962963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45958.132537962963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45958.132537962963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45958.132537962963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45958.132537962963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45958.132537962963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45958.132537962963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45958.132537962963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45958.132537962963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45958.132537962963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45958.132537962963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45958.132537962963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45958.132537962963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45958.132537962963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45958.132537962963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45958.132537962963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45958.132537962963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45958.132537962963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45958.132537962963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45958.132537962963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45958.132537962963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45958.132537962963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45958.132537962963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45958.132537962963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45958.132537962963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45958.132537962963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45958.132537962963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45958.132537962963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45958.132537962963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45958.132537962963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45958.132537962963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45958.132537962963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45958.132537962963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45958.132537962963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45958.132537962963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45958.132537962963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45958.132537962963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45958.132537962963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45958.132537962963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45958.132537962963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45958.132537962963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45958.132537962963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45958.132537962963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45958.132537962963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45958.132537962963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45958.132537962963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45958.132537962963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45958.132537962963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45958.132537962963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45958.132537962963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45958.132537962963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45958.132537962963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45958.132537962963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45958.132537962963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45958.132537962963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45958.132537962963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45958.132537962963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45958.132537962963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45958.132537962963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45958.132537962963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45958.132537962963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45958.132537962963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45958.132537962963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45958.132537962963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45958.132537962963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45958.132537962963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45958.132537962963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45958.132537962963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45958.132537962963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45958.132537962963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45958.132537962963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45958.132537962963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45958.132537962963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45958.132537962963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45958.132537962963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45958.132537962963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45958.132537962963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45958.132537962963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45958.132537962963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45958.132537962963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45958.132537962963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45958.132537962963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45958.132537962963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45958.132537962963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45958.132537962963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45958.132537962963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45958.132537962963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45958.132537962963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45958.132537962963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45958.132537962963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45958.132537962963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45958.132537962963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45958.132537962963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45958.132537962963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45958.132537962963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45958.132537962963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45958.132537962963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45958.132537962963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45958.132537962963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45958.132537962963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45958.132537962963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45958.132537962963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45958.132537962963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45958.132537962963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45958.132537962963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45958.132537962963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45958.132537962963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45958.132537962963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45958.132537962963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45958.132537962963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45958.132537962963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45958.132537962963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45958.132537962963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45958.132537962963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45958.132537962963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45958.132537962963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45958.132537962963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45958.132537962963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45958.132537962963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45958.132537962963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45958.132537962963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45958.132537962963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45958.132537962963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45958.132537962963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45958.132537962963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45958.132537962963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45958.132537962963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45958.132537962963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45958.132537962963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45958.132537962963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45958.132537962963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45958.132537962963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45958.132537962963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45958.132537962963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45958.132537962963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45958.132537962963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45958.132537962963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45958.132537962963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45958.132537962963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45958.132537962963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45958.132537962963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45958.132537962963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45958.132537962963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45958.132537962963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45958.132537962963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45958.132537962963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45958.132537962963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45958.132537962963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45958.132537962963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45958.132537962963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45958.132537962963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45958.132537962963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45958.132537962963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45958.132537962963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45958.132537962963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45958.132537962963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45958.132537962963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45958.132537962963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45958.132537962963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45958.132537962963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45958.132537962963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45958.132537962963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45958.132537962963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45958.132537962963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45958.132537962963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45958.132537962963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45958.132537962963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45958.132537962963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45958.132537962963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45958.132537962963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45958.132537962963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45958.132537962963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45958.132537962963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45958.132537962963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45958.132537962963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45958.132537962963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45958.132537962963</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254.6518203703672</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3</v>
      </c>
      <c r="D3" s="94" t="s">
        <v>35061</v>
      </c>
      <c r="E3" s="98" t="s">
        <v>38998</v>
      </c>
      <c r="F3" s="99">
        <v>45958.058333333334</v>
      </c>
      <c r="G3" s="100">
        <f ca="1">IFERROR(NOW()-F3,"")</f>
        <v>7.4204629629093688E-2</v>
      </c>
      <c r="H3" s="99">
        <v>45958.048807870371</v>
      </c>
      <c r="I3" s="99" t="str">
        <f>IFERROR(VLOOKUP(D3,DB!A:F,6,0),"")</f>
        <v>SCECO</v>
      </c>
      <c r="J3" s="99" t="str">
        <f>IFERROR(VLOOKUP(D3,DB!A:G,7,0),"")</f>
        <v>Vandalized</v>
      </c>
      <c r="K3" s="101" t="s">
        <v>39087</v>
      </c>
      <c r="L3" s="94" t="str">
        <f>IFERROR(VLOOKUP(D3,DB!A:I,9,0),"")</f>
        <v>Latis</v>
      </c>
    </row>
    <row r="4" spans="1:16" ht="15" customHeight="1">
      <c r="A4" s="119" t="s">
        <v>39088</v>
      </c>
      <c r="B4" s="119" t="str">
        <f>IFERROR(VLOOKUP(D4,DB!A:K,11,0),"")</f>
        <v>R4</v>
      </c>
      <c r="C4" s="120">
        <v>1</v>
      </c>
      <c r="D4" s="94" t="s">
        <v>35036</v>
      </c>
      <c r="E4" s="98" t="s">
        <v>38998</v>
      </c>
      <c r="F4" s="123"/>
      <c r="G4" s="124">
        <f ca="1">IFERROR(NOW()-F4,"")</f>
        <v>45958.132537962963</v>
      </c>
      <c r="H4" s="123" t="s">
        <v>39089</v>
      </c>
      <c r="I4" s="119" t="str">
        <f>IFERROR(VLOOKUP(D4,DB!A:F,6,0),"")</f>
        <v>Generator-SG</v>
      </c>
      <c r="J4" s="119" t="str">
        <f>IFERROR(VLOOKUP(D4,DB!A:G,7,0),"")</f>
        <v>Vandalized</v>
      </c>
      <c r="K4" s="125" t="s">
        <v>39090</v>
      </c>
      <c r="L4" s="121" t="str">
        <f>IFERROR(VLOOKUP(D4,DB!A:I,9,0),"")</f>
        <v>Latis</v>
      </c>
    </row>
    <row r="5" spans="1:16" ht="15" customHeight="1">
      <c r="A5" s="119"/>
      <c r="B5" s="119" t="str">
        <f>IFERROR(VLOOKUP(D5,DB!A:K,11,0),"")</f>
        <v/>
      </c>
      <c r="C5" s="120"/>
      <c r="D5" s="121"/>
      <c r="E5" s="98"/>
      <c r="F5" s="123"/>
      <c r="G5" s="124">
        <f ca="1">IFERROR(NOW()-F5,"")</f>
        <v>45958.132537962963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45958.132537962963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45958.132537962963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45958.132537962963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45958.132537962963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45958.132537962963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45958.132537962963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45958.132537962963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45958.132537962963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45958.132537962963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45958.132537962963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45958.132537962963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45958.132537962963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45958.132537962963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45958.132537962963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45958.132537962963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45958.132537962963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45958.132537962963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45958.132537962963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45958.132537962963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45958.132537962963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45958.132537962963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45958.132537962963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45958.132537962963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45958.132537962963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45958.132537962963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45958.132537962963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45958.132537962963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45958.132537962963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45958.132537962963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45958.132537962963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45958.132537962963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45958.132537962963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45958.132537962963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45958.132537962963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45958.132537962963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45958.132537962963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45958.132537962963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45958.132537962963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45958.132537962963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45958.132537962963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45958.132537962963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45958.132537962963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45958.132537962963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45958.132537962963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45958.132537962963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45958.132537962963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45958.132537962963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45958.132537962963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45958.132537962963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45958.132537962963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45958.132537962963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45958.132537962963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45958.132537962963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45958.132537962963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45958.132537962963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45958.132537962963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45958.132537962963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45958.132537962963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45958.132537962963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45958.132537962963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45958.132537962963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45958.132537962963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45958.132537962963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45958.132537962963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45958.132537962963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45958.132537962963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45958.132537962963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45958.132537962963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45958.132537962963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45958.132537962963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45958.132537962963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45958.132537962963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45958.132537962963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45958.132537962963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45958.132537962963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45958.132537962963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45958.132537962963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45958.132537962963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45958.132537962963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45958.132537962963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45958.132537962963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45958.132537962963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45958.132537962963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45958.132537962963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45958.132537962963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45958.132537962963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45958.132537962963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45958.132537962963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45958.132537962963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45958.132537962963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45958.132537962963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45958.132537962963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45958.132537962963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45958.132537962963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45958.132537962963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45958.132537962963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45958.132537962963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45958.132537962963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45958.132537962963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45958.132537962963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45958.132537962963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45958.132537962963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45958.132537962963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45958.132537962963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45958.132537962963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45958.132537962963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45958.132537962963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45958.132537962963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45958.132537962963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45958.132537962963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45958.132537962963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45958.132537962963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45958.132537962963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45958.132537962963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45958.132537962963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45958.132537962963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45958.132537962963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45958.132537962963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45958.132537962963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45958.132537962963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45958.132537962963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45958.132537962963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45958.132537962963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45958.132537962963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45958.132537962963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45958.132537962963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45958.132537962963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45958.132537962963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45958.132537962963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45958.132537962963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45958.132537962963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45958.132537962963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45958.132537962963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45958.132537962963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45958.132537962963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45958.132537962963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45958.132537962963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45958.132537962963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45958.132537962963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45958.132537962963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45958.132537962963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45958.132537962963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45958.132537962963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45958.132537962963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45958.132537962963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45958.132537962963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45958.132537962963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45958.132537962963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45958.132537962963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45958.132537962963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45958.132537962963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45958.132537962963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45958.132537962963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45958.132537962963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45958.132537962963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45958.132537962963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45958.132537962963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45958.132537962963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45958.132537962963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45958.132537962963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45958.132537962963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45958.132537962963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45958.132537962963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45958.132537962963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45958.132537962963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45958.132537962963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45958.132537962963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45958.132537962963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45958.132537962963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45958.132537962963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45958.132537962963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45958.132537962963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45958.132537962963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45958.132537962963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45958.132537962963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45958.132537962963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45958.132537962963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45958.132537962963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45958.132537962963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45958.132537962963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45958.132537962963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45958.132537962963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45958.132537962963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45958.132537962963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45958.132537962963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45958.132537962963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45958.132537962963</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45958.132537962963</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66.300477777775086</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31.943660648146761</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9.4714268518509925</v>
      </c>
      <c r="H4" s="153">
        <v>45948.661111111112</v>
      </c>
      <c r="I4" s="152" t="str">
        <f>IFERROR(VLOOKUP(D4,DB!A:F,6,0),"")</f>
        <v>SCECO</v>
      </c>
      <c r="J4" s="152" t="str">
        <f>IFERROR(VLOOKUP(D4,DB!A:G,7,0),"")</f>
        <v>Dead</v>
      </c>
      <c r="K4" s="152" t="s">
        <v>39096</v>
      </c>
      <c r="L4" s="152" t="str">
        <f>IFERROR(VLOOKUP(D4,DB!A:I,9,0),"")</f>
        <v>Latis</v>
      </c>
    </row>
    <row r="5" spans="1:13" ht="15">
      <c r="A5" s="152"/>
      <c r="B5" s="152" t="str">
        <f>IFERROR(VLOOKUP(D5,DB!A:K,11,0),"")</f>
        <v/>
      </c>
      <c r="C5" s="152"/>
      <c r="D5" s="152"/>
      <c r="E5" s="152"/>
      <c r="F5" s="153"/>
      <c r="G5" s="154">
        <f ca="1">IFERROR(NOW()-F5,"")</f>
        <v>45958.132537962963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45958.132537962963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45958.132537962963</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45958.132537962963</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45958.132537962963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45958.132537962963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45958.132537962963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45958.132537962963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45958.132537962963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45958.132537962963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45958.132537962963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45958.132537962963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45958.132537962963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45958.132537962963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45958.132537962963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45958.132537962963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45958.132537962963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45958.132537962963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45958.132537962963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45958.132537962963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45958.132537962963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45958.132537962963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45958.132537962963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45958.132537962963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45958.132537962963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45958.132537962963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45958.132537962963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45958.132537962963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45958.132537962963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45958.132537962963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45958.132537962963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45958.132537962963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45958.132537962963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45958.132537962963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45958.132537962963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45958.132537962963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45958.132537962963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45958.132537962963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45958.132537962963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45958.132537962963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45958.132537962963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45958.132537962963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45958.132537962963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45958.132537962963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45958.132537962963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45958.132537962963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45958.132537962963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45958.132537962963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45958.132537962963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45958.132537962963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45958.132537962963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45958.132537962963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45958.132537962963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45958.132537962963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45958.132537962963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45958.132537962963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45958.132537962963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45958.132537962963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45958.132537962963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45958.132537962963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45958.132537962963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45958.132537962963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45958.132537962963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45958.132537962963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45958.132537962963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45958.132537962963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45958.132537962963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45958.132537962963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45958.132537962963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45958.132537962963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45958.132537962963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45958.132537962963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45958.132537962963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45958.132537962963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45958.132537962963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45958.132537962963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45958.132537962963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45958.132537962963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45958.132537962963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45958.132537962963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45958.132537962963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45958.132537962963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45958.132537962963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45958.132537962963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45958.132537962963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45958.132537962963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45958.132537962963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45958.132537962963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45958.132537962963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45958.132537962963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45958.132537962963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45958.132537962963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45958.132537962963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45958.132537962963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45958.132537962963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45958.132537962963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45958.132537962963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45958.132537962963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45958.132537962963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45958.132537962963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45958.132537962963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45958.132537962963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45958.132537962963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45958.132537962963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45958.132537962963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45958.132537962963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45958.132537962963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45958.132537962963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45958.132537962963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45958.132537962963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45958.132537962963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45958.132537962963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45958.132537962963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45958.132537962963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45958.132537962963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45958.132537962963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45958.132537962963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45958.132537962963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45958.132537962963</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45958.132537962963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45958.132537962963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45958.132537962963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45958.132537962963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45958.132537962963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45958.132537962963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45958.132537962963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45958.132537962963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45958.132537962963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45958.132537962963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45958.132537962963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45958.132537962963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45958.132537962963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45958.132537962963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45958.132537962963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45958.132537962963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45958.132537962963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45958.132537962963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45958.132537962963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45958.132537962963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45958.132537962963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45958.132537962963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45958.132537962963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45958.132537962963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45958.132537962963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45958.132537962963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45958.132537962963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45958.132537962963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45958.132537962963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45958.132537962963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45958.132537962963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45958.132537962963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45958.132537962963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45958.132537962963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45958.132537962963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45958.132537962963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45958.132537962963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45958.132537962963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45958.132537962963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45958.132537962963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45958.132537962963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45958.132537962963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45958.132537962963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45958.132537962963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45958.132537962963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45958.132537962963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45958.132537962963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45958.132537962963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45958.132537962963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45958.132537962963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45958.132537962963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45958.132537962963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45958.132537962963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45958.132537962963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45958.132537962963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45958.132537962963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45958.132537962963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45958.132537962963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45958.132537962963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45958.132537962963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45958.132537962963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45958.132537962963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45958.132537962963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45958.132537962963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45958.132537962963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45958.132537962963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45958.132537962963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45958.132537962963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45958.132537962963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45958.132537962963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45958.132537962963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45958.132537962963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45958.132537962963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45958.132537962963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45958.132537962963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45958.132537962963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45958.132537962963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45958.132537962963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45958.132537962963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45958.132537962963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45958.132537962963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45958.132537962963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45958.132537962963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45958.132537962963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45958.132537962963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45958.132537962963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45958.132537962963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45958.132537962963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45958.132537962963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45958.132537962963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45958.132537962963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45958.132537962963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45958.132537962963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45958.132537962963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45958.132537962963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45958.132537962963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45958.132537962963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45958.132537962963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45958.132537962963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45958.132537962963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45958.132537962963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45958.132537962963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45958.132537962963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45958.132537962963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45958.132537962963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45958.132537962963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45958.132537962963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45958.132537962963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45958.132537962963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45958.132537962963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45958.132537962963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45958.132537962963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45958.132537962963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45958.132537962963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45958.132537962963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45958.132537962963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45958.132537962963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45958.132537962963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45958.132537962963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45958.132537962963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45958.132537962963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45958.132537962963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45958.132537962963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45958.132537962963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45958.132537962963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45958.132537962963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45958.132537962963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45958.132537962963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45958.132537962963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45958.132537962963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45958.132537962963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45958.132537962963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45958.132537962963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45958.132537962963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45958.132537962963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45958.132537962963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45958.132537962963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45958.132537962963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45958.132537962963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45958.132537962963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45958.132537962963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45958.132537962963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45958.132537962963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45958.132537962963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45958.132537962963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45958.132537962963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45958.132537962963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45958.132537962963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45958.132537962963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45958.132537962963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45958.132537962963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45958.132537962963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45958.132537962963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45958.132537962963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45958.132537962963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45958.132537962963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45958.132537962963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45958.132537962963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45958.132537962963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45958.132537962963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45958.132537962963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45958.132537962963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45958.132537962963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45958.132537962963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45958.132537962963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45958.132537962963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45958.132537962963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45958.132537962963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45958.132537962963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45958.132537962963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45958.132537962963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45958.132537962963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45958.132537962963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45958.132537962963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45958.132537962963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45958.132537962963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45958.132537962963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45958.132537962963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45958.132537962963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45958.132537962963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45958.132537962963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45958.132537962963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45958.132537962963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45958.132537962963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45958.132537962963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45958.132537962963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45958.132537962963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45958.132537962963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45958.132537962963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45958.132537962963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45958.132537962963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45958.132537962963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45958.132537962963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45958.132537962963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45958.132537962963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45958.132537962963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45958.132537962963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45958.132537962963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45958.132537962963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45958.132537962963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45958.132537962963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45958.132537962963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45958.132537962963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45958.132537962963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45958.132537962963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45958.132537962963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45958.132537962963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45958.132537962963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45958.132537962963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45958.132537962963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45958.132537962963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45958.132537962963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45958.132537962963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45958.132537962963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45958.132537962963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45958.132537962963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45958.132537962963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45958.132537962963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45958.132537962963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45958.132537962963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45958.132537962963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45958.132537962963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45958.132537962963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45958.132537962963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45958.132537962963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45958.132537962963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45958.132537962963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45958.132537962963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45958.132537962963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45958.132537962963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45958.132537962963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45958.132537962963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45958.132537962963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45958.132537962963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45958.132537962963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45958.132537962963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45958.132537962963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45958.132537962963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45958.132537962963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45958.132537962963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45958.132537962963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45958.132537962963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45958.132537962963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45958.132537962963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45958.132537962963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45958.132537962963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45958.132537962963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45958.132537962963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45958.132537962963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45958.132537962963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45958.132537962963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45958.132537962963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45958.132537962963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45958.132537962963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45958.132537962963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45958.132537962963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45958.132537962963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45958.132537962963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45958.132537962963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45958.132537962963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45958.132537962963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45958.132537962963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45958.132537962963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45958.132537962963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45958.132537962963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45958.132537962963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45958.132537962963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45958.132537962963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45958.132537962963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45958.132537962963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45958.132537962963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45958.132537962963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45958.132537962963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45958.132537962963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45958.132537962963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45958.132537962963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45958.132537962963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45958.132537962963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45958.132537962963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45958.132537962963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45958.132537962963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45958.132537962963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45958.132537962963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45958.132537962963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45958.132537962963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45958.132537962963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45958.132537962963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45958.132537962963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45958.132537962963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45958.132537962963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45958.132537962963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45958.132537962963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45958.132537962963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45958.132537962963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45958.132537962963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45958.132537962963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45958.132537962963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45958.132537962963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45958.132537962963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45958.132537962963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45958.132537962963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45958.132537962963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45958.132537962963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45958.132537962963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45958.132537962963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45958.132537962963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45958.132537962963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45958.132537962963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45958.132537962963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45958.132537962963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45958.132537962963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45958.132537962963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45958.132537962963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45958.132537962963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45958.132537962963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45958.132537962963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45958.132537962963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45958.132537962963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45958.132537962963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45958.132537962963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45958.132537962963</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5</v>
      </c>
      <c r="D2" s="103" t="s">
        <v>34731</v>
      </c>
      <c r="E2" s="106" t="s">
        <v>38998</v>
      </c>
      <c r="F2" s="107">
        <v>45958.077534722222</v>
      </c>
      <c r="G2" s="77">
        <f ca="1">IFERROR(NOW()-F2,"-")</f>
        <v>5.5003240740916226E-2</v>
      </c>
      <c r="H2" s="107">
        <v>45958.06931712963</v>
      </c>
      <c r="I2" s="103" t="str">
        <f>IFERROR(VLOOKUP(D2,DB!A:F,6,0),"")</f>
        <v>SCECO</v>
      </c>
      <c r="J2" s="102" t="str">
        <f>IFERROR(VLOOKUP(D2,DB!A:G,7,0),"")</f>
        <v>Vandalized</v>
      </c>
      <c r="K2" s="108" t="s">
        <v>39098</v>
      </c>
      <c r="L2" s="109" t="str">
        <f>IFERROR(VLOOKUP(D2,DB!A:I,9,0),"")</f>
        <v>Latis</v>
      </c>
    </row>
    <row r="3" spans="1:16383" ht="31.5" customHeight="1">
      <c r="A3" s="104"/>
      <c r="B3" s="103" t="str">
        <f>IFERROR(VLOOKUP(D3,DB!A:K,11,0),"")</f>
        <v/>
      </c>
      <c r="C3" s="105"/>
      <c r="D3" s="103"/>
      <c r="E3" s="106"/>
      <c r="F3" s="107"/>
      <c r="G3" s="77">
        <f ca="1">IFERROR(NOW()-F3,"-")</f>
        <v>45958.132537962963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45958.132537962963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45958.132537962963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45958.132537962963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45958.132537962963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45958.132537962963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45958.132537962963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45958.132537962963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45958.132537962963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45958.132537962963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45958.132537962963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45958.132537962963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45958.132537962963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45958.132537962963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45958.132537962963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45958.132537962963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45958.132537962963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45958.132537962963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45958.132537962963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45958.132537962963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45958.132537962963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45958.132537962963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45958.132537962963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45958.132537962963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45958.132537962963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45958.132537962963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45958.132537962963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45958.132537962963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45958.132537962963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45958.132537962963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45958.132537962963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45958.132537962963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45958.132537962963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45958.132537962963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45958.132537962963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45958.132537962963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45958.132537962963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45958.132537962963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45958.132537962963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45958.132537962963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45958.132537962963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45958.132537962963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45958.132537962963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45958.132537962963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45958.132537962963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45958.132537962963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45958.132537962963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45958.132537962963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45958.132537962963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45958.132537962963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45958.132537962963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45958.132537962963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45958.132537962963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45958.132537962963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45958.132537962963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45958.132537962963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45958.132537962963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45958.132537962963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45958.132537962963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45958.132537962963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45958.132537962963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45958.132537962963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45958.132537962963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45958.132537962963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45958.132537962963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45958.132537962963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45958.132537962963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45958.132537962963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45958.132537962963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45958.132537962963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45958.132537962963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45958.132537962963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45958.132537962963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45958.132537962963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45958.132537962963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45958.132537962963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45958.132537962963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45958.132537962963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45958.132537962963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45958.132537962963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45958.132537962963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45958.132537962963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45958.132537962963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45958.132537962963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45958.132537962963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45958.132537962963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45958.132537962963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45958.132537962963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45958.132537962963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45958.132537962963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45958.132537962963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45958.132537962963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45958.132537962963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45958.132537962963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45958.132537962963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45958.132537962963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45958.132537962963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45958.132537962963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45958.132537962963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45958.132537962963</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2025-10-28T00:12:48Z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