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95" documentId="120_S{2AC9BD13-BADA-5192-A53E-5A8FF88502F6}" xr6:coauthVersionLast="47" xr6:coauthVersionMax="47" xr10:uidLastSave="{4D1CBC8D-1700-4CCE-848E-0ED44BD9B3F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<sst xmlns="http://schemas.openxmlformats.org/spreadsheetml/2006/main" count="180277" uniqueCount="39121">
  <si>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</si>
  <si>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</si>
  <si>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</si>
  <si>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</si>
  <si>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</si>
  <si>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</si>
  <si>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</si>
  <si>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</si>
  <si>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</si>
  <si>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</si>
  <si>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</si>
  <si>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</si>
  <si>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</si>
  <si>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</si>
  <si>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</si>
  <si>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</si>
  <si>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</si>
  <si>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</si>
  <si>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</si>
  <si>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</si>
  <si>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</si>
  <si>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</si>
  <si>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</si>
  <si>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</si>
  <si>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</si>
  <si>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</si>
  <si>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</si>
  <si>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</si>
  <si>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</si>
  <si>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</si>
  <si>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</si>
  <si>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</si>
  <si>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</si>
  <si>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</si>
  <si>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</si>
  <si>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</si>
  <si>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</si>
  <si>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</si>
  <si>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</si>
  <si>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</si>
  <si>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</si>
  <si>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</si>
  <si>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</si>
  <si>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</si>
  <si>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</si>
  <si>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</si>
  <si>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</si>
  <si>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</si>
  <si>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</si>
  <si>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</si>
  <si>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</si>
  <si>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</si>
  <si>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</si>
  <si>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</si>
  <si>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</si>
  <si>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</si>
  <si>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</si>
  <si>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</si>
  <si>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</si>
  <si>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</si>
  <si>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</si>
  <si>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</si>
  <si>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</si>
  <si>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</si>
  <si>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</si>
  <si>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</si>
  <si>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</si>
  <si>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</si>
  <si>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</si>
  <si>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</si>
  <si>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</si>
  <si>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</si>
  <si>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</si>
  <si>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</si>
  <si>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</si>
  <si>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</si>
  <si>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</si>
  <si>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</si>
  <si>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</si>
  <si>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</si>
  <si>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</si>
  <si>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</si>
  <si>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</si>
  <si>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</si>
  <si>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</si>
  <si>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</si>
  <si>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</si>
  <si>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</si>
  <si>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</si>
  <si>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</si>
  <si>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</si>
  <si>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</si>
  <si>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</si>
  <si>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</si>
  <si>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</si>
  <si>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</si>
  <si>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</si>
  <si>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</si>
  <si>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</si>
  <si>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</si>
  <si>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</si>
  <si>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</si>
  <si>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</si>
  <si>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</si>
  <si>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</si>
  <si>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</si>
  <si>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</si>
  <si>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</si>
  <si>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</si>
  <si>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</si>
  <si>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</si>
  <si>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</si>
  <si>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</si>
  <si>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</si>
  <si>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</si>
  <si>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</si>
  <si>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</si>
  <si>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</si>
  <si>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</si>
  <si>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</si>
  <si>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</si>
  <si>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</si>
  <si>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</si>
  <si>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</si>
  <si>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</si>
  <si>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</si>
  <si>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</si>
  <si>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</si>
  <si>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</si>
  <si>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</si>
  <si>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</si>
  <si>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</si>
  <si>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</si>
  <si>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</si>
  <si>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</si>
  <si>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</si>
  <si>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</si>
  <si>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</si>
  <si>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</si>
  <si>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</si>
  <si>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</si>
  <si>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</si>
  <si>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</si>
  <si>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</si>
  <si>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</si>
  <si>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</si>
  <si>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</si>
  <si>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</si>
  <si>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</si>
  <si>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</si>
  <si>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</si>
  <si>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</si>
  <si>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</si>
  <si>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</si>
  <si>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</si>
  <si>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</si>
  <si>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</si>
  <si>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</si>
  <si>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</si>
  <si>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</si>
  <si>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</si>
  <si>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</si>
  <si>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</si>
  <si>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</si>
  <si>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</si>
  <si>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</si>
  <si>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</si>
  <si>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</si>
  <si>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</si>
  <si>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</si>
  <si>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</si>
  <si>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</si>
  <si>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</si>
  <si>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</si>
  <si>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</si>
  <si>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</si>
  <si>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</si>
  <si>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</si>
  <si>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</si>
  <si>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</si>
  <si>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</si>
  <si>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</si>
  <si>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</si>
  <si>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</si>
  <si>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</si>
  <si>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</si>
  <si>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</si>
  <si>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</si>
  <si>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</si>
  <si>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</si>
  <si>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</si>
  <si>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</si>
  <si>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</si>
  <si>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</si>
  <si>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</si>
  <si>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</si>
  <si>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</si>
  <si>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</si>
  <si>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</si>
  <si>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</si>
  <si>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</si>
  <si>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</si>
  <si>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</si>
  <si>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</si>
  <si>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</si>
  <si>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</si>
  <si>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</si>
  <si>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</si>
  <si>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</si>
  <si>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</si>
  <si>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</si>
  <si>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</si>
  <si>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</si>
  <si>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</si>
  <si>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</si>
  <si>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</si>
  <si>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</si>
  <si>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</si>
  <si>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</si>
  <si>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</si>
  <si>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</si>
  <si>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</si>
  <si>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</si>
  <si>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</si>
  <si>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</si>
  <si>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</si>
  <si>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</si>
  <si>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</si>
  <si>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</si>
  <si>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</si>
  <si>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</si>
  <si>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</si>
  <si>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</si>
  <si>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</si>
  <si>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</si>
  <si>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</si>
  <si>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</si>
  <si>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</si>
  <si>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</si>
  <si>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</si>
  <si>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</si>
  <si>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</si>
  <si>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</si>
  <si>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</si>
  <si>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</si>
  <si>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</si>
  <si>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</si>
  <si>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</si>
  <si>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</si>
  <si>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</si>
  <si>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</si>
  <si>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</si>
  <si>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</si>
  <si>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</si>
  <si>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</si>
  <si>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</si>
  <si>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</si>
  <si>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</si>
  <si>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</si>
  <si>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</si>
  <si>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</si>
  <si>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</si>
  <si>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</si>
  <si>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</si>
  <si>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</si>
  <si>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</si>
  <si>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</si>
  <si>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</si>
  <si>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</si>
  <si>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</si>
  <si>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</si>
  <si>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</si>
  <si>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</si>
  <si>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</si>
  <si>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</si>
  <si>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</si>
  <si>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</si>
  <si>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</si>
  <si>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</si>
  <si>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</si>
  <si>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</si>
  <si>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</si>
  <si>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</si>
  <si>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</si>
  <si>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</si>
  <si>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</si>
  <si>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</si>
  <si>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</si>
  <si>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</si>
  <si>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</si>
  <si>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</si>
  <si>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</si>
  <si>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</si>
  <si>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</si>
  <si>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</si>
  <si>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</si>
  <si>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</si>
  <si>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</si>
  <si>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</si>
  <si>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</si>
  <si>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</si>
  <si>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</si>
  <si>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</si>
  <si>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</si>
  <si>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</si>
  <si>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</si>
  <si>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</si>
  <si>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</si>
  <si>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</si>
  <si>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</si>
  <si>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</si>
  <si>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</si>
  <si>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</si>
  <si>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</si>
  <si>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</si>
  <si>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</si>
  <si>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</si>
  <si>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</si>
  <si>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</si>
  <si>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</si>
  <si>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</si>
  <si>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</si>
  <si>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</si>
  <si>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</si>
  <si>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</si>
  <si>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</si>
  <si>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</si>
  <si>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</si>
  <si>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</si>
  <si>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</si>
  <si>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</si>
  <si>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</si>
  <si>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</si>
  <si>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</si>
  <si>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</si>
  <si>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</si>
  <si>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</si>
  <si>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</si>
  <si>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</si>
  <si>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</si>
  <si>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</si>
  <si>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</si>
  <si>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</si>
  <si>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</si>
  <si>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</si>
  <si>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</si>
  <si>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</si>
  <si>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</si>
  <si>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</si>
  <si>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</si>
  <si>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</si>
  <si>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</si>
  <si>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</si>
  <si>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</si>
  <si>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</si>
  <si>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</si>
  <si>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</si>
  <si>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</si>
  <si>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</si>
  <si>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</si>
  <si>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</si>
  <si>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</si>
  <si>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</si>
  <si>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</si>
  <si>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</si>
  <si>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</si>
  <si>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</si>
  <si>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</si>
  <si>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</si>
  <si>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</si>
  <si>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</si>
  <si>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</si>
  <si>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</si>
  <si>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</si>
  <si>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</si>
  <si>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</si>
  <si>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</si>
  <si>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</si>
  <si>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</si>
  <si>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</si>
  <si>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</si>
  <si>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</si>
  <si>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</si>
  <si>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</si>
  <si>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</si>
  <si>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</si>
  <si>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</si>
  <si>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</si>
  <si>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</si>
  <si>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</si>
  <si>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</si>
  <si>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</si>
  <si>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</si>
  <si>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</si>
  <si>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</si>
  <si>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</si>
  <si>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</si>
  <si>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</si>
  <si>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</si>
  <si>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</si>
  <si>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</si>
  <si>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</si>
  <si>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</si>
  <si>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</si>
  <si>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</si>
  <si>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</si>
  <si>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</si>
  <si>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</si>
  <si>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</si>
  <si>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</si>
  <si>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</si>
  <si>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</si>
  <si>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</si>
  <si>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</si>
  <si>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</si>
  <si>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</si>
  <si>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</si>
  <si>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</si>
  <si>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</si>
  <si>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</si>
  <si>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</si>
  <si>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</si>
  <si>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</si>
  <si>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</si>
  <si>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</si>
  <si>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</si>
  <si>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</si>
  <si>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</si>
  <si>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</si>
  <si>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</si>
  <si>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</si>
  <si>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</si>
  <si>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</si>
  <si>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</si>
  <si>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</si>
  <si>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</si>
  <si>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</si>
  <si>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</si>
  <si>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</si>
  <si>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</si>
  <si>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</si>
  <si>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</si>
  <si>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</si>
  <si>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</si>
  <si>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</si>
  <si>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</si>
  <si>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</si>
  <si>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</si>
  <si>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</si>
  <si>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</si>
  <si>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</si>
  <si>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</si>
  <si>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</si>
  <si>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</si>
  <si>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</si>
  <si>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</si>
  <si>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</si>
  <si>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</si>
  <si>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</si>
  <si>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</si>
  <si>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</si>
  <si>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</si>
  <si>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</si>
  <si>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</si>
  <si>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</si>
  <si>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</si>
  <si>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</si>
  <si>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</si>
  <si>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</si>
  <si>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</si>
  <si>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</si>
  <si>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</si>
  <si>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</si>
  <si>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</si>
  <si>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</si>
  <si>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</si>
  <si>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</si>
  <si>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</si>
  <si>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</si>
  <si>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</si>
  <si>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</si>
  <si>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</si>
  <si>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</si>
  <si>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</si>
  <si>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</si>
  <si>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</si>
  <si>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</si>
  <si>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</si>
  <si>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</si>
  <si>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</si>
  <si>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</si>
  <si>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</si>
  <si>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</si>
  <si>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</si>
  <si>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</si>
  <si>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</si>
  <si>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</si>
  <si>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</si>
  <si>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</si>
  <si>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</si>
  <si>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</si>
  <si>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</si>
  <si>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</si>
  <si>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</si>
  <si>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</si>
  <si>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</si>
  <si>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</si>
  <si>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</si>
  <si>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</si>
  <si>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</si>
  <si>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</si>
  <si>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</si>
  <si>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</si>
  <si>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</si>
  <si>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</si>
  <si>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</si>
  <si>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</si>
  <si>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</si>
  <si>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</si>
  <si>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</si>
  <si>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</si>
  <si>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</si>
  <si>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</si>
  <si>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</si>
  <si>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</si>
  <si>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</si>
  <si>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</si>
  <si>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</si>
  <si>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</si>
  <si>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</si>
  <si>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</si>
  <si>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</si>
  <si>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</si>
  <si>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</si>
  <si>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</si>
  <si>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</si>
  <si>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</si>
  <si>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</si>
  <si>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</si>
  <si>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</si>
  <si>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</si>
  <si>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</si>
  <si>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</si>
  <si>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</si>
  <si>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</si>
  <si>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</si>
  <si>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</si>
  <si>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</si>
  <si>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</si>
  <si>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</si>
  <si>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</si>
  <si>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</si>
  <si>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</si>
  <si>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</si>
  <si>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</si>
  <si>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</si>
  <si>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</si>
  <si>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</si>
  <si>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</si>
  <si>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</si>
  <si>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</si>
  <si>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</si>
  <si>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</si>
  <si>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</si>
  <si>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</si>
  <si>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</si>
  <si>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</si>
  <si>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</si>
  <si>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</si>
  <si>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</si>
  <si>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</si>
  <si>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</si>
  <si>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</si>
  <si>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</si>
  <si>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</si>
  <si>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</si>
  <si>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</si>
  <si>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</si>
  <si>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</si>
  <si>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</si>
  <si>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</si>
  <si>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</si>
  <si>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</si>
  <si>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</si>
  <si>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</si>
  <si>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</si>
  <si>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</si>
  <si>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</si>
  <si>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</si>
  <si>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</si>
  <si>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</si>
  <si>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</si>
  <si>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</si>
  <si>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</si>
  <si>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</si>
  <si>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</si>
  <si>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</si>
  <si>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</si>
  <si>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</si>
  <si>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</si>
  <si>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</si>
  <si>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</si>
  <si>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</si>
  <si>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</si>
  <si>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</si>
  <si>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</si>
  <si>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</si>
  <si>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</si>
  <si>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</si>
  <si>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</si>
  <si>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</si>
  <si>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</si>
  <si>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</si>
  <si>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</si>
  <si>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</si>
  <si>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</si>
  <si>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</si>
  <si>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</si>
  <si>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</si>
  <si>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</si>
  <si>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</si>
  <si>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</si>
  <si>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</si>
  <si>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</si>
  <si>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</si>
  <si>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</si>
  <si>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</si>
  <si>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</si>
  <si>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</si>
  <si>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</si>
  <si>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</si>
  <si>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</si>
  <si>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</si>
  <si>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</si>
  <si>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</si>
  <si>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</si>
  <si>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</si>
  <si>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</si>
  <si>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</si>
  <si>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</si>
  <si>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</si>
  <si>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</si>
  <si>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</si>
  <si>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</si>
  <si>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</si>
  <si>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</si>
  <si>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</si>
  <si>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</si>
  <si>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</si>
  <si>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</si>
  <si>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</si>
  <si>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</si>
  <si>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</si>
  <si>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</si>
  <si>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</si>
  <si>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</si>
  <si>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</si>
  <si>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</si>
  <si>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</si>
  <si>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</si>
  <si>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</si>
  <si>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</si>
  <si>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</si>
  <si>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</si>
  <si>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</si>
  <si>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</si>
  <si>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</si>
  <si>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</si>
  <si>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</si>
  <si>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</si>
  <si>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</si>
  <si>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</si>
  <si>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</si>
  <si>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</si>
  <si>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</si>
  <si>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</si>
  <si>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</si>
  <si>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</si>
  <si>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</si>
  <si>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</si>
  <si>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</si>
  <si>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</si>
  <si>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</si>
  <si>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</si>
  <si>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</si>
  <si>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</si>
  <si>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</si>
  <si>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</si>
  <si>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</si>
  <si>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</si>
  <si>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</si>
  <si>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</si>
  <si>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</si>
  <si>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</si>
  <si>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</si>
  <si>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</si>
  <si>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</si>
  <si>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</si>
  <si>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</si>
  <si>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</si>
  <si>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</si>
  <si>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</si>
  <si>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</si>
  <si>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</si>
  <si>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</si>
  <si>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</si>
  <si>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</si>
  <si>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</si>
  <si>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</si>
  <si>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</si>
  <si>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</si>
  <si>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</si>
  <si>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</si>
  <si>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</si>
  <si>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</si>
  <si>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</si>
  <si>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</si>
  <si>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</si>
  <si>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</si>
  <si>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</si>
  <si>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</si>
  <si>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</si>
  <si>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</si>
  <si>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</si>
  <si>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</si>
  <si>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</si>
  <si>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</si>
  <si>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</si>
  <si>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</si>
  <si>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</si>
  <si>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</si>
  <si>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</si>
  <si>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</si>
  <si>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</si>
  <si>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</si>
  <si>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</si>
  <si>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</si>
  <si>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</si>
  <si>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</si>
  <si>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</si>
  <si>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</si>
  <si>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</si>
  <si>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</si>
  <si>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</si>
  <si>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</si>
  <si>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</si>
  <si>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</si>
  <si>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</si>
  <si>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</si>
  <si>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</si>
  <si>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</si>
  <si>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</si>
  <si>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</si>
  <si>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</si>
  <si>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</si>
  <si>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</si>
  <si>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</si>
  <si>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</si>
  <si>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</si>
  <si>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</si>
  <si>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</si>
  <si>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</si>
  <si>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</si>
  <si>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</si>
  <si>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</si>
  <si>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</si>
  <si>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</si>
  <si>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</si>
  <si>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</si>
  <si>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</si>
  <si>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</si>
  <si>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</si>
  <si>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</si>
  <si>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</si>
  <si>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</si>
  <si>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</si>
  <si>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</si>
  <si>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</si>
  <si>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</si>
  <si>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</si>
  <si>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</si>
  <si>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</si>
  <si>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</si>
  <si>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</si>
  <si>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</si>
  <si>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</si>
  <si>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</si>
  <si>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</si>
  <si>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</si>
  <si>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</si>
  <si>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</si>
  <si>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</si>
  <si>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</si>
  <si>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</si>
  <si>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</si>
  <si>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</si>
  <si>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</si>
  <si>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</si>
  <si>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</si>
  <si>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</si>
  <si>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</si>
  <si>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</si>
  <si>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</si>
  <si>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</si>
  <si>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</si>
  <si>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</si>
  <si>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</si>
  <si>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</si>
  <si>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</si>
  <si>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</si>
  <si>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</si>
  <si>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</si>
  <si>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</si>
  <si>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</si>
  <si>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</si>
  <si>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</si>
  <si>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</si>
  <si>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</si>
  <si>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</si>
  <si>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</si>
  <si>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</si>
  <si>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</si>
  <si>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</si>
  <si>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</si>
  <si>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</si>
  <si>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</si>
  <si>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</si>
  <si>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</si>
  <si>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</si>
  <si>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</si>
  <si>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</si>
  <si>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</si>
  <si>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</si>
  <si>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</si>
  <si>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</si>
  <si>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</si>
  <si>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</si>
  <si>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</si>
  <si>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</si>
  <si>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</si>
  <si>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</si>
  <si>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</si>
  <si>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</si>
  <si>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</si>
  <si>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</si>
  <si>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</si>
  <si>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</si>
  <si>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</si>
  <si>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</si>
  <si>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</si>
  <si>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</si>
  <si>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</si>
  <si>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</si>
  <si>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</si>
  <si>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</si>
  <si>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</si>
  <si>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</si>
  <si>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</si>
  <si>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</si>
  <si>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</si>
  <si>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</si>
  <si>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</si>
  <si>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</si>
  <si>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</si>
  <si>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</si>
  <si>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</si>
  <si>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</si>
  <si>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</si>
  <si>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</si>
  <si>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</si>
  <si>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</si>
  <si>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</si>
  <si>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</si>
  <si>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</si>
  <si>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</si>
  <si>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</si>
  <si>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</si>
  <si>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</si>
  <si>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</si>
  <si>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</si>
  <si>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</si>
  <si>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</si>
  <si>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</si>
  <si>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</si>
  <si>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</si>
  <si>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</si>
  <si>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</si>
  <si>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</si>
  <si>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</si>
  <si>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</si>
  <si>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</si>
  <si>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</si>
  <si>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</si>
  <si>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</si>
  <si>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</si>
  <si>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</si>
  <si>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</si>
  <si>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</si>
  <si>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</si>
  <si>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</si>
  <si>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</si>
  <si>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</si>
  <si>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</si>
  <si>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</si>
  <si>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</si>
  <si>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</si>
  <si>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</si>
  <si>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</si>
  <si>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</si>
  <si>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</si>
  <si>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</si>
  <si>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</si>
  <si>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</si>
  <si>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</si>
  <si>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</si>
  <si>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</si>
  <si>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</si>
  <si>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</si>
  <si>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</si>
  <si>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</si>
  <si>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</si>
  <si>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</si>
  <si>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</si>
  <si>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</si>
  <si>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</si>
  <si>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</si>
  <si>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</si>
  <si>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</si>
  <si>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</si>
  <si>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</si>
  <si>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</si>
  <si>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</si>
  <si>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</si>
  <si>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</si>
  <si>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</si>
  <si>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</si>
  <si>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</si>
  <si>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</si>
  <si>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</si>
  <si>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</si>
  <si>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</si>
  <si>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</si>
  <si>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</si>
  <si>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</si>
  <si>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</si>
  <si>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</si>
  <si>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</si>
  <si>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</si>
  <si>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</si>
  <si>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</si>
  <si>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</si>
  <si>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</si>
  <si>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</si>
  <si>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</si>
  <si>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</si>
  <si>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</si>
  <si>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</si>
  <si>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</si>
  <si>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</si>
  <si>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</si>
  <si>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</si>
  <si>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</si>
  <si>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</si>
  <si>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</si>
  <si>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</si>
  <si>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</si>
  <si>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</si>
  <si>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</si>
  <si>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</si>
  <si>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</si>
  <si>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</si>
  <si>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</si>
  <si>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</si>
  <si>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</si>
  <si>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</si>
  <si>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</si>
  <si>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</si>
  <si>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</si>
  <si>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</si>
  <si>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</si>
  <si>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</si>
  <si>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</si>
  <si>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</si>
  <si>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</si>
  <si>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</si>
  <si>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</si>
  <si>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</si>
  <si>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</si>
  <si>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</si>
  <si>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</si>
  <si>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</si>
  <si>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</si>
  <si>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</si>
  <si>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</si>
  <si>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</si>
  <si>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</si>
  <si>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</si>
  <si>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</si>
  <si>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</si>
  <si>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</si>
  <si>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</si>
  <si>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</si>
  <si>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</si>
  <si>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</si>
  <si>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</si>
  <si>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</si>
  <si>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</si>
  <si>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</si>
  <si>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</si>
  <si>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</si>
  <si>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</si>
  <si>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</si>
  <si>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</si>
  <si>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</si>
  <si>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</si>
  <si>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</si>
  <si>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</si>
  <si>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</si>
  <si>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</si>
  <si>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</si>
  <si>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</si>
  <si>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</si>
  <si>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</si>
  <si>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</si>
  <si>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</si>
  <si>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</si>
  <si>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</si>
  <si>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</si>
  <si>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</si>
  <si>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</si>
  <si>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</si>
  <si>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</si>
  <si>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</si>
  <si>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</si>
  <si>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</si>
  <si>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</si>
  <si>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</si>
  <si>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</si>
  <si>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</si>
  <si>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</si>
  <si>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</si>
  <si>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</si>
  <si>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</si>
  <si>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</si>
  <si>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</si>
  <si>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</si>
  <si>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</si>
  <si>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</si>
  <si>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</si>
  <si>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</si>
  <si>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</si>
  <si>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</si>
  <si>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</si>
  <si>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</si>
  <si>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</si>
  <si>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</si>
  <si>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</si>
  <si>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</si>
  <si>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</si>
  <si>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</si>
  <si>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</si>
  <si>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</si>
  <si>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</si>
  <si>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</si>
  <si>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</si>
  <si>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</si>
  <si>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</si>
  <si>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</si>
  <si>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</si>
  <si>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</si>
  <si>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</si>
  <si>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</si>
  <si>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</si>
  <si>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</si>
  <si>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</si>
  <si>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</si>
  <si>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</si>
  <si>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</si>
  <si>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</si>
  <si>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</si>
  <si>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</si>
  <si>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</si>
  <si>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</si>
  <si>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</si>
  <si>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</si>
  <si>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</si>
  <si>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</si>
  <si>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</si>
  <si>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</si>
  <si>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</si>
  <si>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</si>
  <si>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</si>
  <si>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</si>
  <si>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</si>
  <si>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</si>
  <si>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</si>
  <si>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</si>
  <si>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</si>
  <si>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</si>
  <si>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</si>
  <si>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</si>
  <si>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</si>
  <si>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</si>
  <si>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</si>
  <si>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</si>
  <si>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</si>
  <si>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</si>
  <si>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</si>
  <si>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</si>
  <si>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</si>
  <si>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</si>
  <si>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</si>
  <si>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</si>
  <si>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</si>
  <si>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</si>
  <si>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</si>
  <si>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</si>
  <si>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</si>
  <si>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</si>
  <si>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</si>
  <si>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</si>
  <si>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</si>
  <si>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</si>
  <si>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</si>
  <si>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</si>
  <si>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</si>
  <si>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</si>
  <si>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</si>
  <si>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</si>
  <si>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</si>
  <si>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</si>
  <si>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</si>
  <si>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</si>
  <si>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</si>
  <si>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</si>
  <si>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</si>
  <si>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</si>
  <si>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</si>
  <si>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</si>
  <si>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</si>
  <si>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</si>
  <si>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</si>
  <si>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</si>
  <si>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</si>
  <si>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</si>
  <si>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</si>
  <si>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</si>
  <si>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</si>
  <si>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</si>
  <si>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</si>
  <si>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</si>
  <si>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</si>
  <si>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</si>
  <si>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</si>
  <si>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</si>
  <si>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</si>
  <si>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</si>
  <si>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</si>
  <si>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</si>
  <si>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</si>
  <si>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</si>
  <si>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</si>
  <si>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</si>
  <si>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</si>
  <si>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</si>
  <si>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</si>
  <si>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</si>
  <si>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</si>
  <si>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</si>
  <si>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</si>
  <si>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</si>
  <si>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</si>
  <si>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</si>
  <si>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</si>
  <si>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</si>
  <si>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</si>
  <si>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</si>
  <si>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</si>
  <si>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</si>
  <si>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</si>
  <si>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</si>
  <si>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</si>
  <si>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</si>
  <si>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</si>
  <si>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</si>
  <si>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</si>
  <si>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</si>
  <si>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</si>
  <si>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</si>
  <si>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</si>
  <si>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</si>
  <si>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</si>
  <si>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</si>
  <si>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</si>
  <si>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</si>
  <si>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</si>
  <si>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</si>
  <si>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</si>
  <si>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</si>
  <si>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</si>
  <si>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</si>
  <si>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</si>
  <si>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</si>
  <si>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</si>
  <si>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</si>
  <si>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</si>
  <si>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</si>
  <si>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</si>
  <si>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</si>
  <si>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</si>
  <si>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</si>
  <si>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</si>
  <si>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</si>
  <si>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</si>
  <si>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</si>
  <si>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</si>
  <si>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</si>
  <si>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</si>
  <si>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</si>
  <si>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</si>
  <si>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</si>
  <si>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</si>
  <si>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</si>
  <si>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</si>
  <si>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</si>
  <si>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</si>
  <si>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</si>
  <si>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</si>
  <si>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</si>
  <si>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</si>
  <si>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</si>
  <si>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</si>
  <si>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</si>
  <si>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</si>
  <si>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</si>
  <si>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</si>
  <si>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</si>
  <si>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</si>
  <si>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</si>
  <si>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</si>
  <si>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</si>
  <si>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</si>
  <si>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</si>
  <si>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</si>
  <si>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</si>
  <si>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</si>
  <si>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</si>
  <si>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</si>
  <si>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</si>
  <si>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</si>
  <si>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</si>
  <si>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</si>
  <si>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</si>
  <si>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</si>
  <si>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</si>
  <si>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</si>
  <si>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</si>
  <si>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</si>
  <si>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</si>
  <si>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</si>
  <si>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</si>
  <si>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</si>
  <si>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</si>
  <si>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</si>
  <si>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</si>
  <si>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</si>
  <si>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</si>
  <si>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</si>
  <si>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</si>
  <si>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</si>
  <si>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</si>
  <si>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</si>
  <si>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</si>
  <si>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</si>
  <si>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</si>
  <si>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</si>
  <si>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</si>
  <si>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</si>
  <si>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</si>
  <si>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</si>
  <si>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</si>
  <si>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</si>
  <si>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</si>
  <si>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</si>
  <si>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</si>
  <si>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</si>
  <si>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</si>
  <si>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</si>
  <si>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</si>
  <si>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</si>
  <si>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</si>
  <si>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</si>
  <si>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</si>
  <si>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</si>
  <si>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</si>
  <si>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</si>
  <si>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</si>
  <si>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</si>
  <si>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</si>
  <si>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</si>
  <si>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</si>
  <si>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</si>
  <si>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</si>
  <si>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</si>
  <si>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</si>
  <si>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</si>
  <si>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</si>
  <si>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</si>
  <si>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</si>
  <si>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</si>
  <si>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</si>
  <si>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</si>
  <si>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</si>
  <si>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</si>
  <si>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</si>
  <si>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</si>
  <si>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</si>
  <si>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</si>
  <si>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</si>
  <si>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</si>
  <si>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</si>
  <si>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</si>
  <si>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</si>
  <si>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</si>
  <si>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</si>
  <si>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</si>
  <si>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</si>
  <si>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</si>
  <si>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</si>
  <si>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</si>
  <si>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</si>
  <si>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</si>
  <si>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</si>
  <si>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</si>
  <si>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</si>
  <si>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</si>
  <si>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</si>
  <si>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</si>
  <si>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</si>
  <si>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</si>
  <si>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</si>
  <si>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</si>
  <si>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</si>
  <si>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</si>
  <si>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</si>
  <si>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</si>
  <si>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</si>
  <si>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</si>
  <si>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</si>
  <si>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</si>
  <si>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</si>
  <si>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</si>
  <si>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</si>
  <si>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</si>
  <si>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</si>
  <si>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</si>
  <si>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</si>
  <si>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</si>
  <si>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</si>
  <si>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</si>
  <si>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</si>
  <si>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</si>
  <si>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</si>
  <si>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</si>
  <si>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</si>
  <si>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</si>
  <si>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</si>
  <si>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</si>
  <si>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</si>
  <si>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</si>
  <si>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</si>
  <si>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</si>
  <si>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</si>
  <si>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</si>
  <si>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</si>
  <si>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</si>
  <si>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</si>
  <si>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</si>
  <si>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</si>
  <si>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</si>
  <si>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</si>
  <si>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</si>
  <si>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</si>
  <si>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</si>
  <si>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</si>
  <si>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</si>
  <si>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</si>
  <si>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</si>
  <si>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</si>
  <si>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</si>
  <si>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</si>
  <si>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</si>
  <si>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</si>
  <si>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</si>
  <si>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</si>
  <si>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</si>
  <si>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</si>
  <si>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</si>
  <si>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</si>
  <si>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</si>
  <si>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</si>
  <si>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</si>
  <si>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</si>
  <si>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</si>
  <si>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</si>
  <si>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</si>
  <si>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</si>
  <si>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</si>
  <si>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</si>
  <si>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</si>
  <si>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</si>
  <si>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</si>
  <si>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</si>
  <si>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</si>
  <si>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</si>
  <si>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</si>
  <si>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</si>
  <si>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</si>
  <si>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</si>
  <si>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</si>
  <si>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</si>
  <si>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</si>
  <si>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</si>
  <si>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</si>
  <si>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</si>
  <si>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</si>
  <si>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</si>
  <si>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</si>
  <si>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</si>
  <si>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</si>
  <si>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</si>
  <si>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</si>
  <si>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</si>
  <si>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</si>
  <si>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</si>
  <si>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</si>
  <si>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</si>
  <si>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</si>
  <si>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</si>
  <si>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</si>
  <si>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</si>
  <si>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</si>
  <si>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</si>
  <si>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</si>
  <si>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</si>
  <si>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</si>
  <si>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</si>
  <si>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</si>
  <si>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</si>
  <si>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</si>
  <si>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</si>
  <si>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</si>
  <si>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</si>
  <si>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</si>
  <si>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</si>
  <si>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</si>
  <si>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</si>
  <si>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</si>
  <si>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</si>
  <si>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</si>
  <si>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</si>
  <si>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</si>
  <si>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</si>
  <si>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</si>
  <si>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</si>
  <si>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</si>
  <si>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</si>
  <si>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</si>
  <si>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</si>
  <si>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</si>
  <si>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</si>
  <si>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</si>
  <si>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</si>
  <si>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</si>
  <si>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</si>
  <si>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</si>
  <si>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</si>
  <si>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</si>
  <si>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</si>
  <si>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</si>
  <si>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</si>
  <si>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</si>
  <si>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</si>
  <si>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</si>
  <si>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</si>
  <si>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</si>
  <si>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</si>
  <si>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</si>
  <si>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</si>
  <si>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</si>
  <si>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</si>
  <si>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</si>
  <si>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</si>
  <si>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</si>
  <si>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</si>
  <si>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</si>
  <si>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</si>
  <si>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</si>
  <si>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</si>
  <si>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</si>
  <si>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</si>
  <si>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</si>
  <si>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</si>
  <si>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</si>
  <si>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</si>
  <si>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</si>
  <si>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</si>
  <si>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</si>
  <si>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</si>
  <si>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</si>
  <si>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</si>
  <si>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</si>
  <si>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</si>
  <si>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</si>
  <si>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</si>
  <si>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</si>
  <si>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</si>
  <si>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</si>
  <si>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</si>
  <si>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</si>
  <si>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</si>
  <si>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</si>
  <si>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</si>
  <si>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</si>
  <si>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</si>
  <si>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</si>
  <si>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</si>
  <si>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</si>
  <si>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</si>
  <si>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</si>
  <si>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</si>
  <si>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</si>
  <si>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</si>
  <si>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</si>
  <si>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</si>
  <si>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</si>
  <si>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</si>
  <si>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</si>
  <si>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</si>
  <si>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</si>
  <si>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</si>
  <si>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</si>
  <si>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</si>
  <si>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</si>
  <si>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</si>
  <si>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</si>
  <si>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</si>
  <si>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</si>
  <si>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</si>
  <si>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</si>
  <si>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</si>
  <si>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</si>
  <si>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</si>
  <si>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</si>
  <si>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</si>
  <si>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</si>
  <si>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</si>
  <si>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</si>
  <si>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</si>
  <si>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</si>
  <si>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</si>
  <si>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</si>
  <si>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</si>
  <si>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</si>
  <si>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</si>
  <si>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</si>
  <si>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</si>
  <si>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</si>
  <si>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</si>
  <si>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</si>
  <si>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</si>
  <si>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</si>
  <si>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</si>
  <si>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</si>
  <si>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</si>
  <si>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</si>
  <si>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</si>
  <si>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</si>
  <si>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</si>
  <si>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</si>
  <si>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</si>
  <si>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</si>
  <si>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</si>
  <si>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</si>
  <si>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</si>
  <si>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</si>
  <si>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</si>
  <si>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</si>
  <si>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</si>
  <si>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</si>
  <si>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</si>
  <si>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</si>
  <si>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</si>
  <si>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</si>
  <si>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</si>
  <si>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</si>
  <si>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</si>
  <si>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</si>
  <si>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</si>
  <si>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</si>
  <si>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</si>
  <si>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</si>
  <si>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</si>
  <si>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</si>
  <si>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</si>
  <si>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</si>
  <si>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</si>
  <si>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</si>
  <si>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</si>
  <si>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</si>
  <si>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</si>
  <si>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</si>
  <si>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</si>
  <si>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</si>
  <si>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</si>
  <si>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</si>
  <si>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</si>
  <si>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</si>
  <si>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</si>
  <si>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</si>
  <si>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</si>
  <si>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</si>
  <si>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</si>
  <si>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</si>
  <si>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</si>
  <si>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</si>
  <si>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</si>
  <si>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</si>
  <si>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</si>
  <si>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</si>
  <si>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</si>
  <si>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</si>
  <si>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</si>
  <si>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</si>
  <si>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</si>
  <si>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</si>
  <si>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</si>
  <si>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</si>
  <si>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</si>
  <si>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</si>
  <si>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</si>
  <si>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</si>
  <si>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</si>
  <si>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</si>
  <si>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</si>
  <si>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</si>
  <si>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</si>
  <si>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</si>
  <si>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</si>
  <si>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</si>
  <si>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</si>
  <si>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</si>
  <si>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</si>
  <si>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</si>
  <si>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</si>
  <si>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</si>
  <si>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</si>
  <si>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</si>
  <si>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</si>
  <si>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</si>
  <si>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</si>
  <si>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</si>
  <si>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</si>
  <si>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</si>
  <si>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</si>
  <si>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</si>
  <si>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</si>
  <si>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</si>
  <si>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</si>
  <si>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</si>
  <si>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</si>
  <si>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</si>
  <si>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</si>
  <si>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</si>
  <si>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</si>
  <si>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</si>
  <si>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</si>
  <si>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</si>
  <si>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</si>
  <si>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</si>
  <si>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</si>
  <si>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</si>
  <si>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</si>
  <si>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</si>
  <si>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</si>
  <si>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</si>
  <si>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</si>
  <si>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</si>
  <si>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</si>
  <si>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</si>
  <si>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</si>
  <si>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</si>
  <si>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</si>
  <si>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</si>
  <si>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</si>
  <si>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</si>
  <si>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</si>
  <si>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</si>
  <si>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</si>
  <si>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</si>
  <si>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</si>
  <si>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</si>
  <si>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</si>
  <si>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</si>
  <si>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</si>
  <si>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</si>
  <si>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</si>
  <si>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</si>
  <si>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</si>
  <si>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</si>
  <si>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</si>
  <si>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</si>
  <si>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</si>
  <si>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</si>
  <si>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</si>
  <si>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</si>
  <si>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</si>
  <si>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</si>
  <si>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</si>
  <si>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</si>
  <si>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</si>
  <si>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</si>
  <si>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</si>
  <si>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</si>
  <si>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</si>
  <si>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</si>
  <si>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</si>
  <si>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</si>
  <si>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</si>
  <si>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</si>
  <si>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</si>
  <si>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</si>
  <si>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</si>
  <si>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</si>
  <si>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</si>
  <si>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</si>
  <si>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</si>
  <si>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</si>
  <si>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</si>
  <si>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</si>
  <si>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</si>
  <si>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</si>
  <si>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</si>
  <si>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</si>
  <si>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</si>
  <si>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</si>
  <si>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</si>
  <si>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</si>
  <si>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</si>
  <si>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</si>
  <si>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</si>
  <si>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</si>
  <si>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</si>
  <si>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</si>
  <si>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</si>
  <si>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</si>
  <si>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</si>
  <si>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</si>
  <si>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</si>
  <si>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</si>
  <si>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</si>
  <si>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</si>
  <si>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</si>
  <si>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</si>
  <si>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</si>
  <si>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</si>
  <si>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</si>
  <si>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</si>
  <si>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</si>
  <si>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</si>
  <si>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</si>
  <si>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</si>
  <si>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</si>
  <si>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</si>
  <si>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</si>
  <si>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</si>
  <si>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</si>
  <si>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</si>
  <si>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</si>
  <si>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</si>
  <si>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</si>
  <si>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</si>
  <si>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</si>
  <si>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</si>
  <si>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</si>
  <si>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</si>
  <si>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</si>
  <si>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</si>
  <si>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</si>
  <si>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</si>
  <si>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</si>
  <si>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</si>
  <si>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</si>
  <si>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</si>
  <si>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</si>
  <si>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</si>
  <si>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</si>
  <si>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</si>
  <si>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</si>
  <si>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</si>
  <si>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</si>
  <si>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</si>
  <si>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</si>
  <si>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</si>
  <si>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</si>
  <si>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</si>
  <si>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</si>
  <si>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</si>
  <si>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</si>
  <si>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</si>
  <si>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</si>
  <si>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</si>
  <si>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</si>
  <si>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</si>
  <si>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</si>
  <si>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</si>
  <si>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</si>
  <si>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</si>
  <si>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</si>
  <si>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</si>
  <si>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</si>
  <si>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</si>
  <si>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</si>
  <si>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</si>
  <si>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</si>
  <si>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</si>
  <si>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</si>
  <si>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</si>
  <si>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</si>
  <si>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</si>
  <si>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</si>
  <si>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</si>
  <si>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</si>
  <si>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</si>
  <si>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</si>
  <si>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</si>
  <si>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</si>
  <si>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</si>
  <si>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</si>
  <si>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</si>
  <si>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</si>
  <si>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</si>
  <si>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</si>
  <si>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</si>
  <si>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</si>
  <si>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</si>
  <si>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</si>
  <si>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</si>
  <si>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</si>
  <si>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</si>
  <si>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</si>
  <si>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</si>
  <si>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</si>
  <si>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</si>
  <si>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</si>
  <si>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</si>
  <si>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</si>
  <si>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</si>
  <si>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</si>
  <si>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</si>
  <si>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</si>
  <si>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</si>
  <si>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</si>
  <si>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</si>
  <si>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</si>
  <si>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</si>
  <si>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</si>
  <si>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</si>
  <si>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</si>
  <si>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</si>
  <si>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</si>
  <si>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</si>
  <si>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</si>
  <si>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</si>
  <si>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</si>
  <si>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</si>
  <si>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</si>
  <si>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</si>
  <si>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</si>
  <si>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</si>
  <si>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</si>
  <si>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</si>
  <si>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</si>
  <si>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</si>
  <si>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</si>
  <si>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</si>
  <si>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</si>
  <si>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</si>
  <si>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</si>
  <si>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</si>
  <si>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</si>
  <si>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</si>
  <si>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</si>
  <si>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</si>
  <si>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</si>
  <si>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</si>
  <si>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</si>
  <si>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</si>
  <si>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</si>
  <si>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</si>
  <si>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</si>
  <si>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</si>
  <si>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</si>
  <si>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</si>
  <si>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</si>
  <si>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</si>
  <si>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</si>
  <si>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</si>
  <si>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</si>
  <si>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</si>
  <si>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</si>
  <si>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</si>
  <si>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</si>
  <si>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</si>
  <si>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</si>
  <si>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</si>
  <si>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</si>
  <si>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</si>
  <si>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</si>
  <si>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</si>
  <si>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</si>
  <si>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</si>
  <si>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</si>
  <si>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</si>
  <si>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</si>
  <si>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</si>
  <si>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</si>
  <si>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</si>
  <si>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</si>
  <si>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</si>
  <si>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</si>
  <si>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</si>
  <si>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</si>
  <si>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</si>
  <si>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</si>
  <si>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</si>
  <si>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</si>
  <si>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</si>
  <si>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</si>
  <si>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</si>
  <si>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</si>
  <si>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</si>
  <si>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</si>
  <si>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</si>
  <si>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</si>
  <si>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</si>
  <si>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</si>
  <si>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</si>
  <si>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</si>
  <si>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</si>
  <si>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</si>
  <si>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</si>
  <si>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</si>
  <si>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</si>
  <si>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</si>
  <si>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</si>
  <si>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</si>
  <si>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</si>
  <si>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</si>
  <si>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</si>
  <si>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</si>
  <si>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</si>
  <si>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</si>
  <si>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</si>
  <si>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</si>
  <si>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</si>
  <si>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</si>
  <si>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</si>
  <si>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</si>
  <si>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</si>
  <si>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</si>
  <si>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</si>
  <si>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</si>
  <si>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</si>
  <si>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</si>
  <si>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</si>
  <si>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</si>
  <si>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</si>
  <si>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</si>
  <si>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</si>
  <si>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</si>
  <si>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</si>
  <si>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</si>
  <si>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</si>
  <si>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</si>
  <si>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</si>
  <si>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</si>
  <si>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</si>
  <si>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</si>
  <si>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</si>
  <si>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</si>
  <si>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</si>
  <si>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</si>
  <si>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</si>
  <si>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</si>
  <si>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</si>
  <si>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</si>
  <si>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</si>
  <si>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</si>
  <si>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</si>
  <si>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</si>
  <si>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</si>
  <si>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</si>
  <si>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</si>
  <si>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</si>
  <si>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</si>
  <si>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</si>
  <si>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</si>
  <si>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</si>
  <si>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</si>
  <si>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</si>
  <si>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</si>
  <si>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</si>
  <si>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</si>
  <si>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</si>
  <si>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</si>
  <si>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</si>
  <si>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</si>
  <si>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</si>
  <si>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</si>
  <si>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</si>
  <si>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</si>
  <si>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</si>
  <si>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</si>
  <si>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</si>
  <si>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</si>
  <si>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</si>
  <si>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</si>
  <si>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</si>
  <si>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</si>
  <si>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</si>
  <si>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</si>
  <si>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</si>
  <si>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</si>
  <si>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</si>
  <si>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</si>
  <si>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</si>
  <si>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</si>
  <si>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</si>
  <si>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</si>
  <si>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</si>
  <si>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</si>
  <si>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</si>
  <si>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</si>
  <si>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</si>
  <si>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</si>
  <si>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</si>
  <si>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</si>
  <si>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</si>
  <si>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</si>
  <si>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</si>
  <si>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</si>
  <si>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</si>
  <si>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</si>
  <si>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</si>
  <si>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</si>
  <si>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</si>
  <si>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</si>
  <si>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</si>
  <si>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</si>
  <si>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</si>
  <si>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</si>
  <si>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</si>
  <si>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</si>
  <si>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</si>
  <si>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</si>
  <si>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</si>
  <si>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</si>
  <si>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</si>
  <si>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</si>
  <si>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</si>
  <si>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</si>
  <si>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</si>
  <si>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</si>
  <si>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</si>
  <si>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</si>
  <si>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</si>
  <si>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</si>
  <si>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</si>
  <si>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</si>
  <si>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</si>
  <si>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</si>
  <si>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</si>
  <si>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</si>
  <si>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</si>
  <si>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</si>
  <si>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</si>
  <si>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</si>
  <si>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</si>
  <si>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</si>
  <si>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</si>
  <si>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</si>
  <si>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</si>
  <si>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</si>
  <si>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</si>
  <si>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</si>
  <si>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</si>
  <si>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</si>
  <si>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</si>
  <si>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</si>
  <si>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</si>
  <si>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</si>
  <si>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</si>
  <si>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</si>
  <si>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</si>
  <si>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</si>
  <si>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</si>
  <si>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</si>
  <si>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</si>
  <si>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</si>
  <si>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</si>
  <si>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</si>
  <si>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</si>
  <si>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</si>
  <si>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</si>
  <si>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</si>
  <si>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</si>
  <si>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</si>
  <si>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</si>
  <si>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</si>
  <si>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</si>
  <si>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</si>
  <si>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</si>
  <si>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</si>
  <si>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</si>
  <si>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</si>
  <si>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</si>
  <si>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</si>
  <si>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</si>
  <si>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</si>
  <si>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</si>
  <si>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</si>
  <si>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</si>
  <si>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</si>
  <si>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</si>
  <si>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</si>
  <si>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</si>
  <si>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</si>
  <si>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</si>
  <si>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</si>
  <si>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</si>
  <si>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</si>
  <si>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</si>
  <si>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</si>
  <si>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</si>
  <si>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</si>
  <si>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</si>
  <si>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</si>
  <si>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</si>
  <si>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</si>
  <si>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</si>
  <si>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</si>
  <si>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</si>
  <si>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</si>
  <si>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</si>
  <si>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</si>
  <si>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</si>
  <si>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</si>
  <si>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</si>
  <si>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</si>
  <si>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</si>
  <si>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</si>
  <si>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</si>
  <si>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</si>
  <si>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</si>
  <si>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</si>
  <si>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</si>
  <si>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</si>
  <si>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</si>
  <si>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</si>
  <si>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</si>
  <si>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</si>
  <si>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</si>
  <si>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</si>
  <si>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</si>
  <si>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</si>
  <si>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</si>
  <si>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</si>
  <si>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</si>
  <si>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</si>
  <si>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</si>
  <si>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</si>
  <si>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</si>
  <si>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</si>
  <si>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</si>
  <si>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</si>
  <si>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</si>
  <si>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</si>
  <si>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</si>
  <si>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</si>
  <si>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</si>
  <si>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</si>
  <si>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</si>
  <si>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</si>
  <si>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</si>
  <si>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</si>
  <si>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</si>
  <si>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</si>
  <si>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</si>
  <si>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</si>
  <si>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</si>
  <si>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</si>
  <si>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</si>
  <si>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</si>
  <si>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</si>
  <si>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</si>
  <si>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</si>
  <si>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</si>
  <si>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</si>
  <si>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</si>
  <si>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</si>
  <si>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</si>
  <si>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</si>
  <si>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</si>
  <si>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</si>
  <si>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</si>
  <si>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</si>
  <si>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</si>
  <si>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</si>
  <si>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</si>
  <si>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</si>
  <si>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</si>
  <si>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</si>
  <si>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</si>
  <si>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</si>
  <si>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</si>
  <si>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</si>
  <si>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</si>
  <si>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</si>
  <si>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</si>
  <si>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</si>
  <si>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</si>
  <si>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</si>
  <si>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</si>
  <si>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</si>
  <si>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</si>
  <si>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</si>
  <si>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</si>
  <si>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</si>
  <si>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</si>
  <si>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</si>
  <si>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</si>
  <si>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</si>
  <si>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</si>
  <si>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</si>
  <si>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</si>
  <si>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</si>
  <si>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</si>
  <si>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</si>
  <si>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</si>
  <si>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</si>
  <si>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</si>
  <si>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</si>
  <si>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</si>
  <si>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</si>
  <si>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</si>
  <si>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</si>
  <si>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</si>
  <si>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</si>
  <si>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</si>
  <si>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</si>
  <si>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</si>
  <si>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</si>
  <si>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</si>
  <si>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</si>
  <si>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</si>
  <si>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</si>
  <si>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</si>
  <si>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</si>
  <si>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</si>
  <si>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</si>
  <si>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</si>
  <si>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</si>
  <si>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</si>
  <si>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</si>
  <si>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</si>
  <si>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</si>
  <si>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</si>
  <si>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</si>
  <si>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</si>
  <si>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</si>
  <si>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</si>
  <si>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</si>
  <si>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</si>
  <si>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</si>
  <si>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</si>
  <si>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</si>
  <si>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</si>
  <si>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</si>
  <si>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</si>
  <si>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</si>
  <si>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</si>
  <si>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</si>
  <si>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</si>
  <si>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</si>
  <si>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</si>
  <si>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</si>
  <si>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</si>
  <si>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</si>
  <si>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</si>
  <si>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</si>
  <si>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</si>
  <si>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</si>
  <si>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</si>
  <si>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</si>
  <si>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</si>
  <si>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</si>
  <si>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</si>
  <si>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</si>
  <si>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</si>
  <si>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</si>
  <si>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</si>
  <si>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</si>
  <si>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</si>
  <si>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</si>
  <si>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</si>
  <si>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</si>
  <si>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</si>
  <si>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</si>
  <si>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</si>
  <si>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</si>
  <si>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</si>
  <si>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</si>
  <si>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</si>
  <si>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</si>
  <si>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</si>
  <si>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</si>
  <si>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</si>
  <si>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</si>
  <si>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</si>
  <si>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</si>
  <si>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</si>
  <si>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</si>
  <si>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</si>
  <si>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</si>
  <si>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</si>
  <si>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</si>
  <si>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</si>
  <si>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</si>
  <si>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</si>
  <si>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</si>
  <si>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</si>
  <si>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</si>
  <si>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</si>
  <si>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</si>
  <si>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</si>
  <si>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</si>
  <si>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</si>
  <si>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</si>
  <si>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</si>
  <si>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</si>
  <si>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</si>
  <si>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</si>
  <si>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</si>
  <si>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</si>
  <si>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</si>
  <si>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</si>
  <si>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</si>
  <si>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</si>
  <si>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</si>
  <si>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</si>
  <si>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</si>
  <si>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</si>
  <si>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</si>
  <si>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</si>
  <si>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</si>
  <si>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</si>
  <si>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</si>
  <si>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</si>
  <si>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</si>
  <si>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</si>
  <si>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</si>
  <si>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</si>
  <si>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</si>
  <si>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</si>
  <si>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</si>
  <si>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</si>
  <si>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</si>
  <si>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</si>
  <si>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</si>
  <si>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</si>
  <si>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</si>
  <si>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</si>
  <si>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</si>
  <si>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</si>
  <si>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</si>
  <si>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</si>
  <si>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</si>
  <si>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</si>
  <si>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</si>
  <si>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</si>
  <si>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</si>
  <si>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</si>
  <si>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</si>
  <si>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</si>
  <si>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</si>
  <si>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</si>
  <si>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</si>
  <si>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</si>
  <si>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</si>
  <si>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</si>
  <si>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</si>
  <si>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</si>
  <si>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</si>
  <si>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</si>
  <si>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</si>
  <si>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</si>
  <si>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</si>
  <si>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</si>
  <si>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</si>
  <si>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</si>
  <si>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</si>
  <si>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</si>
  <si>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</si>
  <si>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</si>
  <si>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</si>
  <si>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</si>
  <si>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</si>
  <si>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</si>
  <si>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</si>
  <si>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</si>
  <si>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</si>
  <si>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</si>
  <si>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</si>
  <si>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</si>
  <si>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</si>
  <si>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</si>
  <si>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</si>
  <si>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</si>
  <si>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</si>
  <si>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</si>
  <si>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</si>
  <si>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</si>
  <si>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</si>
  <si>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</si>
  <si>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</si>
  <si>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</si>
  <si>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</si>
  <si>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</si>
  <si>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</si>
  <si>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</si>
  <si>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</si>
  <si>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</si>
  <si>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</si>
  <si>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</si>
  <si>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</si>
  <si>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</si>
  <si>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</si>
  <si>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</si>
  <si>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</si>
  <si>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</si>
  <si>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</si>
  <si>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</si>
  <si>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</si>
  <si>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</si>
  <si>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</si>
  <si>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</si>
  <si>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</si>
  <si>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</si>
  <si>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</si>
  <si>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</si>
  <si>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</si>
  <si>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</si>
  <si>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</si>
  <si>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</si>
  <si>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</si>
  <si>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</si>
  <si>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</si>
  <si>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</si>
  <si>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</si>
  <si>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</si>
  <si>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</si>
  <si>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</si>
  <si>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</si>
  <si>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</si>
  <si>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</si>
  <si>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</si>
  <si>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</si>
  <si>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</si>
  <si>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</si>
  <si>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</si>
  <si>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</si>
  <si>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</si>
  <si>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</si>
  <si>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</si>
  <si>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</si>
  <si>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</si>
  <si>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</si>
  <si>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</si>
  <si>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</si>
  <si>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</si>
  <si>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</si>
  <si>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</si>
  <si>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</si>
  <si>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</si>
  <si>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</si>
  <si>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</si>
  <si>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</si>
  <si>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</si>
  <si>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</si>
  <si>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</si>
  <si>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</si>
  <si>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</si>
  <si>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</si>
  <si>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</si>
  <si>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</si>
  <si>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</si>
  <si>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</si>
  <si>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</si>
  <si>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</si>
  <si>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</si>
  <si>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</si>
  <si>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</si>
  <si>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</si>
  <si>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</si>
  <si>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</si>
  <si>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</si>
  <si>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</si>
  <si>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</si>
  <si>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</si>
  <si>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</si>
  <si>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</si>
  <si>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</si>
  <si>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</si>
  <si>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</si>
  <si>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</si>
  <si>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</si>
  <si>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</si>
  <si>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</si>
  <si>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</si>
  <si>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</si>
  <si>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</si>
  <si>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</si>
  <si>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</si>
  <si>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</si>
  <si>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</si>
  <si>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</si>
  <si>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</si>
  <si>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</si>
  <si>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</si>
  <si>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</si>
  <si>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</si>
  <si>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</si>
  <si>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</si>
  <si>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</si>
  <si>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</si>
  <si>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</si>
  <si>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</si>
  <si>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</si>
  <si>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</si>
  <si>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</si>
  <si>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</si>
  <si>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</si>
  <si>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</si>
  <si>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</si>
  <si>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</si>
  <si>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</si>
  <si>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</si>
  <si>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</si>
  <si>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</si>
  <si>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</si>
  <si>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</si>
  <si>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</si>
  <si>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</si>
  <si>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</si>
  <si>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</si>
  <si>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</si>
  <si>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</si>
  <si>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</si>
  <si>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</si>
  <si>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</si>
  <si>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</si>
  <si>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</si>
  <si>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</si>
  <si>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</si>
  <si>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</si>
  <si>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</si>
  <si>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</si>
  <si>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</si>
  <si>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</si>
  <si>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</si>
  <si>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</si>
  <si>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</si>
  <si>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</si>
  <si>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</si>
  <si>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</si>
  <si>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</si>
  <si>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</si>
  <si>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</si>
  <si>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</si>
  <si>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</si>
  <si>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</si>
  <si>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</si>
  <si>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</si>
  <si>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</si>
  <si>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</si>
  <si>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</si>
  <si>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</si>
  <si>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</si>
  <si>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</si>
  <si>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</si>
  <si>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</si>
  <si>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</si>
  <si>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</si>
  <si>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</si>
  <si>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</si>
  <si>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</si>
  <si>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</si>
  <si>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</si>
  <si>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</si>
  <si>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</si>
  <si>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</si>
  <si>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</si>
  <si>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</si>
  <si>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</si>
  <si>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</si>
  <si>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</si>
  <si>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</si>
  <si>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</si>
  <si>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</si>
  <si>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</si>
  <si>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</si>
  <si>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</si>
  <si>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</si>
  <si>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</si>
  <si>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</si>
  <si>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</si>
  <si>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</si>
  <si>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</si>
  <si>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</si>
  <si>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</si>
  <si>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</si>
  <si>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</si>
  <si>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</si>
  <si>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</si>
  <si>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</si>
  <si>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</si>
  <si>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</si>
  <si>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</si>
  <si>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</si>
  <si>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</si>
  <si>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</si>
  <si>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</si>
  <si>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</si>
  <si>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</si>
  <si>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</si>
  <si>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</si>
  <si>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</si>
  <si>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</si>
  <si>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</si>
  <si>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</si>
  <si>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</si>
  <si>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</si>
  <si>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</si>
  <si>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</si>
  <si>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</si>
  <si>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</si>
  <si>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</si>
  <si>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</si>
  <si>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</si>
  <si>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</si>
  <si>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</si>
  <si>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</si>
  <si>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</si>
  <si>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</si>
  <si>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</si>
  <si>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</si>
  <si>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</si>
  <si>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</si>
  <si>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</si>
  <si>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</si>
  <si>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</si>
  <si>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</si>
  <si>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</si>
  <si>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</si>
  <si>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</si>
  <si>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</si>
  <si>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</si>
  <si>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</si>
  <si>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</si>
  <si>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</si>
  <si>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</si>
  <si>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</si>
  <si>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</si>
  <si>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</si>
  <si>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</si>
  <si>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</si>
  <si>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</si>
  <si>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</si>
  <si>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</si>
  <si>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</si>
  <si>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</si>
  <si>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</si>
  <si>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</si>
  <si>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</si>
  <si>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</si>
  <si>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</si>
  <si>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</si>
  <si>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</si>
  <si>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</si>
  <si>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</si>
  <si>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</si>
  <si>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</si>
  <si>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</si>
  <si>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</si>
  <si>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</si>
  <si>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</si>
  <si>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</si>
  <si>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</si>
  <si>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</si>
  <si>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</si>
  <si>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</si>
  <si>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</si>
  <si>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</si>
  <si>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</si>
  <si>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</si>
  <si>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</si>
  <si>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</si>
  <si>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</si>
  <si>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</si>
  <si>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</si>
  <si>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</si>
  <si>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</si>
  <si>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</si>
  <si>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</si>
  <si>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</si>
  <si>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</si>
  <si>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</si>
  <si>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</si>
  <si>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</si>
  <si>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</si>
  <si>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</si>
  <si>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</si>
  <si>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</si>
  <si>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</si>
  <si>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</si>
  <si>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</si>
  <si>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</si>
  <si>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</si>
  <si>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</si>
  <si>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</si>
  <si>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</si>
  <si>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</si>
  <si>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</si>
  <si>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</si>
  <si>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</si>
  <si>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</si>
  <si>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</si>
  <si>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</si>
  <si>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</si>
  <si>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</si>
  <si>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</si>
  <si>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</si>
  <si>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</si>
  <si>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</si>
  <si>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</si>
  <si>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</si>
  <si>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</si>
  <si>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</si>
  <si>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</si>
  <si>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</si>
  <si>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</si>
  <si>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</si>
  <si>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</si>
  <si>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</si>
  <si>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</si>
  <si>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</si>
  <si>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</si>
  <si>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</si>
  <si>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</si>
  <si>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</si>
  <si>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</si>
  <si>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</si>
  <si>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</si>
  <si>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</si>
  <si>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</si>
  <si>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</si>
  <si>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</si>
  <si>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</si>
  <si>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</si>
  <si>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</si>
  <si>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</si>
  <si>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</si>
  <si>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</si>
  <si>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</si>
  <si>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</si>
  <si>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</si>
  <si>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</si>
  <si>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</si>
  <si>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</si>
  <si>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</si>
  <si>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</si>
  <si>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</si>
  <si>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</si>
  <si>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</si>
  <si>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</si>
  <si>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</si>
  <si>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</si>
  <si>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</si>
  <si>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</si>
  <si>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</si>
  <si>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</si>
  <si>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</si>
  <si>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</si>
  <si>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</si>
  <si>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</si>
  <si>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</si>
  <si>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</si>
  <si>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</si>
  <si>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</si>
  <si>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</si>
  <si>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</si>
  <si>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</si>
  <si>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</si>
  <si>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</si>
  <si>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</si>
  <si>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</si>
  <si>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</si>
  <si>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</si>
  <si>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</si>
  <si>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</si>
  <si>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</si>
  <si>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</si>
  <si>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</si>
  <si>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</si>
  <si>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</si>
  <si>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</si>
  <si>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</si>
  <si>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</si>
  <si>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</si>
  <si>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</si>
  <si>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</si>
  <si>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</si>
  <si>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</si>
  <si>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</si>
  <si>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</si>
  <si>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</si>
  <si>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</si>
  <si>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</si>
  <si>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</si>
  <si>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</si>
  <si>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</si>
  <si>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</si>
  <si>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</si>
  <si>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</si>
  <si>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</si>
  <si>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</si>
  <si>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</si>
  <si>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</si>
  <si>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</si>
  <si>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</si>
  <si>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</si>
  <si>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</si>
  <si>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</si>
  <si>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</si>
  <si>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</si>
  <si>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</si>
  <si>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</si>
  <si>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</si>
  <si>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</si>
  <si>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</si>
  <si>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</si>
  <si>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</si>
  <si>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</si>
  <si>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</si>
  <si>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</si>
  <si>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</si>
  <si>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</si>
  <si>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</si>
  <si>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</si>
  <si>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</si>
  <si>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</si>
  <si>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</si>
  <si>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</si>
  <si>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</si>
  <si>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</si>
  <si>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</si>
  <si>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</si>
  <si>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</si>
  <si>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</si>
  <si>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</si>
  <si>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</si>
  <si>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</si>
  <si>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</si>
  <si>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</si>
  <si>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</si>
  <si>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</si>
  <si>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</si>
  <si>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</si>
  <si>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</si>
  <si>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</si>
  <si>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</si>
  <si>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</si>
  <si>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</si>
  <si>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</si>
  <si>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</si>
  <si>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</si>
  <si>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</si>
  <si>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</si>
  <si>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</si>
  <si>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</si>
  <si>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</si>
  <si>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</si>
  <si>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</si>
  <si>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</si>
  <si>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</si>
  <si>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</si>
  <si>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</si>
  <si>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</si>
  <si>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</si>
  <si>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</si>
  <si>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</si>
  <si>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</si>
  <si>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</si>
  <si>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</si>
  <si>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</si>
  <si>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</si>
  <si>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</si>
  <si>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</si>
  <si>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</si>
  <si>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</si>
  <si>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</si>
  <si>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</si>
  <si>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</si>
  <si>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</si>
  <si>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</si>
  <si>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</si>
  <si>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</si>
  <si>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</si>
  <si>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</si>
  <si>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</si>
  <si>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</si>
  <si>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</si>
  <si>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</si>
  <si>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</si>
  <si>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</si>
  <si>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</si>
  <si>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</si>
  <si>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</si>
  <si>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</si>
  <si>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</si>
  <si>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</si>
  <si>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</si>
  <si>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</si>
  <si>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</si>
  <si>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</si>
  <si>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</si>
  <si>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</si>
  <si>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</si>
  <si>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</si>
  <si>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</si>
  <si>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</si>
  <si>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</si>
  <si>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</si>
  <si>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</si>
  <si>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</si>
  <si>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</si>
  <si>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</si>
  <si>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</si>
  <si>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</si>
  <si>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</si>
  <si>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</si>
  <si>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</si>
  <si>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</si>
  <si>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</si>
  <si>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</si>
  <si>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</si>
  <si>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</si>
  <si>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</si>
  <si>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</si>
  <si>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</si>
  <si>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</si>
  <si>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</si>
  <si>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</si>
  <si>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</si>
  <si>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</si>
  <si>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</si>
  <si>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</si>
  <si>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</si>
  <si>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</si>
  <si>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</si>
  <si>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</si>
  <si>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</si>
  <si>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</si>
  <si>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</si>
  <si>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</si>
  <si>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</si>
  <si>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</si>
  <si>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</si>
  <si>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</si>
  <si>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</si>
  <si>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</si>
  <si>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</si>
  <si>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</si>
  <si>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</si>
  <si>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</si>
  <si>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</si>
  <si>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</si>
  <si>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</si>
  <si>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</si>
  <si>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</si>
  <si>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</si>
  <si>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</si>
  <si>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</si>
  <si>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</si>
  <si>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</si>
  <si>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</si>
  <si>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</si>
  <si>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</si>
  <si>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</si>
  <si>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</si>
  <si>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</si>
  <si>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</si>
  <si>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</si>
  <si>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</si>
  <si>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</si>
  <si>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</si>
  <si>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</si>
  <si>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</si>
  <si>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</si>
  <si>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</si>
  <si>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</si>
  <si>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</si>
  <si>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</si>
  <si>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</si>
  <si>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</si>
  <si>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</si>
  <si>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</si>
  <si>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</si>
  <si>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</si>
  <si>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</si>
  <si>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</si>
  <si>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</si>
  <si>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</si>
  <si>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</si>
  <si>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</si>
  <si>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</si>
  <si>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</si>
  <si>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</si>
  <si>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</si>
  <si>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</si>
  <si>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</si>
  <si>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</si>
  <si>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</si>
  <si>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</si>
  <si>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</si>
  <si>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</si>
  <si>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</si>
  <si>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</si>
  <si>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</si>
  <si>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</si>
  <si>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</si>
  <si>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</si>
  <si>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</si>
  <si>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</si>
  <si>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</si>
  <si>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</si>
  <si>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</si>
  <si>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</si>
  <si>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</si>
  <si>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</si>
  <si>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</si>
  <si>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</si>
  <si>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</si>
  <si>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</si>
  <si>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</si>
  <si>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</si>
  <si>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</si>
  <si>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</si>
  <si>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</si>
  <si>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</si>
  <si>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</si>
  <si>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</si>
  <si>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</si>
  <si>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</si>
  <si>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</si>
  <si>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</si>
  <si>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</si>
  <si>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</si>
  <si>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</si>
  <si>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</si>
  <si>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</si>
  <si>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</si>
  <si>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</si>
  <si>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</si>
  <si>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</si>
  <si>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</si>
  <si>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</si>
  <si>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</si>
  <si>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</si>
  <si>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</si>
  <si>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</si>
  <si>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</si>
  <si>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</si>
  <si>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</si>
  <si>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</si>
  <si>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</si>
  <si>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</si>
  <si>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</si>
  <si>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</si>
  <si>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</si>
  <si>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</si>
  <si>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</si>
  <si>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</si>
  <si>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</si>
  <si>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</si>
  <si>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</si>
  <si>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</si>
  <si>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</si>
  <si>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</si>
  <si>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</si>
  <si>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</si>
  <si>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</si>
  <si>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</si>
  <si>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</si>
  <si>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</si>
  <si>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</si>
  <si>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</si>
  <si>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</si>
  <si>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</si>
  <si>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</si>
  <si>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</si>
  <si>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</si>
  <si>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</si>
  <si>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</si>
  <si>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</si>
  <si>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</si>
  <si>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</si>
  <si>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</si>
  <si>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</si>
  <si>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</si>
  <si>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</si>
  <si>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</si>
  <si>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</si>
  <si>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</si>
  <si>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</si>
  <si>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</si>
  <si>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</si>
  <si>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</si>
  <si>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</si>
  <si>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</si>
  <si>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</si>
  <si>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</si>
  <si>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</si>
  <si>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</si>
  <si>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</si>
  <si>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</si>
  <si>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</si>
  <si>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</si>
  <si>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</si>
  <si>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</si>
  <si>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</si>
  <si>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</si>
  <si>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</si>
  <si>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</si>
  <si>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</si>
  <si>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</si>
  <si>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</si>
  <si>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</si>
  <si>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</si>
  <si>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</si>
  <si>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</si>
  <si>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</si>
  <si>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</si>
  <si>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</si>
  <si>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</si>
  <si>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</si>
  <si>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</si>
  <si>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</si>
  <si>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</si>
  <si>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</si>
  <si>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</si>
  <si>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</si>
  <si>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</si>
  <si>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</si>
  <si>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</si>
  <si>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</si>
  <si>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</si>
  <si>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</si>
  <si>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</si>
  <si>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</si>
  <si>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</si>
  <si>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</si>
  <si>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</si>
  <si>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</si>
  <si>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</si>
  <si>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</si>
  <si>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</si>
  <si>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</si>
  <si>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</si>
  <si>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</si>
  <si>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</si>
  <si>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</si>
  <si>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</si>
  <si>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</si>
  <si>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</si>
  <si>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</si>
  <si>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</si>
  <si>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</si>
  <si>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</si>
  <si>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</si>
  <si>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</si>
  <si>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</si>
  <si>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</si>
  <si>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</si>
  <si>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</si>
  <si>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</si>
  <si>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</si>
  <si>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</si>
  <si>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</si>
  <si>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</si>
  <si>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</si>
  <si>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</si>
  <si>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</si>
  <si>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</si>
  <si>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</si>
  <si>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</si>
  <si>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</si>
  <si>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</si>
  <si>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</si>
  <si>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</si>
  <si>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</si>
  <si>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</si>
  <si>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</si>
  <si>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</si>
  <si>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</si>
  <si>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</si>
  <si>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</si>
  <si>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</si>
  <si>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</si>
  <si>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</si>
  <si>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</si>
  <si>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</si>
  <si>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</si>
  <si>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</si>
  <si>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</si>
  <si>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</si>
  <si>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</si>
  <si>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</si>
  <si>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</si>
  <si>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</si>
  <si>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</si>
  <si>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</si>
  <si>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</si>
  <si>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</si>
  <si>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</si>
  <si>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</si>
  <si>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</si>
  <si>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</si>
  <si>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</si>
  <si>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</si>
  <si>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</si>
  <si>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</si>
  <si>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</si>
  <si>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</si>
  <si>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</si>
  <si>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</si>
  <si>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</si>
  <si>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</si>
  <si>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</si>
  <si>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</si>
  <si>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</si>
  <si>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</si>
  <si>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</si>
  <si>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</si>
  <si>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</si>
  <si>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</si>
  <si>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</si>
  <si>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</si>
  <si>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</si>
  <si>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</si>
  <si>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</si>
  <si>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</si>
  <si>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</si>
  <si>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</si>
  <si>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</si>
  <si>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</si>
  <si>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</si>
  <si>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</si>
  <si>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</si>
  <si>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</si>
  <si>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</si>
  <si>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</si>
  <si>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</si>
  <si>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</si>
  <si>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</si>
  <si>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</si>
  <si>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</si>
  <si>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</si>
  <si>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</si>
  <si>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</si>
  <si>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</si>
  <si>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</si>
  <si>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</si>
  <si>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</si>
  <si>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</si>
  <si>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</si>
  <si>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</si>
  <si>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</si>
  <si>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</si>
  <si>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</si>
  <si>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</si>
  <si>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</si>
  <si>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</si>
  <si>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</si>
  <si>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</si>
  <si>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</si>
  <si>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</si>
  <si>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</si>
  <si>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</si>
  <si>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</si>
  <si>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</si>
  <si>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</si>
  <si>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</si>
  <si>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</si>
  <si>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</si>
  <si>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</si>
  <si>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</si>
  <si>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</si>
  <si>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</si>
  <si>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</si>
  <si>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</si>
  <si>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</si>
  <si>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</si>
  <si>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</si>
  <si>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</si>
  <si>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</si>
  <si>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</si>
  <si>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</si>
  <si>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</si>
  <si>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</si>
  <si>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</si>
  <si>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</si>
  <si>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</si>
  <si>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</si>
  <si>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</si>
  <si>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</si>
  <si>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</si>
  <si>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</si>
  <si>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</si>
  <si>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</si>
  <si>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</si>
  <si>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</si>
  <si>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</si>
  <si>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</si>
  <si>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</si>
  <si>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</si>
  <si>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</si>
  <si>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</si>
  <si>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</si>
  <si>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</si>
  <si>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</si>
  <si>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</si>
  <si>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</si>
  <si>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</si>
  <si>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</si>
  <si>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</si>
  <si>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</si>
  <si>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</si>
  <si>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</si>
  <si>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</si>
  <si>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</si>
  <si>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</si>
  <si>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</si>
  <si>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</si>
  <si>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</si>
  <si>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</si>
  <si>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</si>
  <si>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</si>
  <si>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</si>
  <si>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</si>
  <si>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</si>
  <si>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</si>
  <si>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</si>
  <si>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</si>
  <si>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</si>
  <si>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</si>
  <si>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</si>
  <si>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</si>
  <si>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</si>
  <si>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</si>
  <si>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</si>
  <si>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</si>
  <si>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</si>
  <si>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</si>
  <si>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</si>
  <si>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</si>
  <si>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</si>
  <si>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</si>
  <si>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</si>
  <si>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</si>
  <si>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</si>
  <si>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</si>
  <si>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</si>
  <si>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</si>
  <si>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</si>
  <si>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</si>
  <si>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</si>
  <si>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</si>
  <si>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</si>
  <si>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</si>
  <si>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</si>
  <si>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</si>
  <si>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</si>
  <si>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</si>
  <si>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</si>
  <si>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</si>
  <si>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</si>
  <si>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</si>
  <si>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</si>
  <si>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</si>
  <si>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</si>
  <si>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</si>
  <si>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</si>
  <si>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</si>
  <si>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</si>
  <si>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</si>
  <si>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</si>
  <si>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</si>
  <si>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</si>
  <si>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</si>
  <si>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</si>
  <si>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</si>
  <si>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</si>
  <si>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</si>
  <si>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</si>
  <si>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</si>
  <si>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</si>
  <si>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</si>
  <si>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</si>
  <si>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</si>
  <si>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</si>
  <si>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</si>
  <si>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</si>
  <si>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</si>
  <si>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</si>
  <si>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</si>
  <si>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</si>
  <si>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</si>
  <si>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</si>
  <si>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</si>
  <si>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</si>
  <si>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</si>
  <si>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</si>
  <si>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</si>
  <si>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</si>
  <si>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</si>
  <si>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</si>
  <si>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</si>
  <si>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</si>
  <si>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</si>
  <si>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</si>
  <si>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</si>
  <si>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</si>
  <si>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</si>
  <si>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</si>
  <si>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</si>
  <si>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</si>
  <si>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</si>
  <si>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</si>
  <si>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</si>
  <si>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</si>
  <si>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</si>
  <si>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</si>
  <si>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</si>
  <si>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</si>
  <si>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</si>
  <si>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</si>
  <si>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</si>
  <si>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</si>
  <si>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</si>
  <si>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</si>
  <si>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</si>
  <si>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</si>
  <si>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</si>
  <si>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</si>
  <si>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</si>
  <si>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</si>
  <si>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</si>
  <si>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</si>
  <si>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</si>
  <si>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</si>
  <si>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</si>
  <si>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</si>
  <si>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</si>
  <si>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</si>
  <si>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</si>
  <si>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</si>
  <si>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</si>
  <si>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</si>
  <si>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</si>
  <si>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</si>
  <si>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</si>
  <si>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</si>
  <si>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</si>
  <si>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</si>
  <si>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</si>
  <si>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</si>
  <si>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</si>
  <si>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</si>
  <si>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</si>
  <si>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</si>
  <si>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</si>
  <si>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</si>
  <si>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</si>
  <si>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</si>
  <si>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</si>
  <si>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</si>
  <si>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</si>
  <si>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</si>
  <si>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</si>
  <si>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</si>
  <si>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</si>
  <si>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</si>
  <si>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</si>
  <si>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</si>
  <si>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</si>
  <si>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</si>
  <si>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</si>
  <si>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</si>
  <si>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</si>
  <si>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</si>
  <si>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</si>
  <si>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</si>
  <si>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</si>
  <si>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</si>
  <si>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</si>
  <si>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</si>
  <si>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</si>
  <si>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</si>
  <si>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</si>
  <si>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</si>
  <si>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</si>
  <si>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</si>
  <si>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</si>
  <si>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</si>
  <si>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</si>
  <si>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</si>
  <si>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</si>
  <si>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</si>
  <si>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</si>
  <si>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</si>
  <si>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</si>
  <si>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</si>
  <si>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</si>
  <si>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</si>
  <si>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</si>
  <si>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</si>
  <si>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</si>
  <si>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</si>
  <si>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</si>
  <si>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</si>
  <si>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</si>
  <si>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</si>
  <si>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</si>
  <si>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</si>
  <si>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</si>
  <si>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</si>
  <si>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</si>
  <si>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</si>
  <si>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</si>
  <si>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</si>
  <si>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</si>
  <si>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</si>
  <si>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</si>
  <si>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</si>
  <si>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</si>
  <si>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</si>
  <si>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</si>
  <si>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</si>
  <si>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</si>
  <si>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</si>
  <si>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</si>
  <si>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</si>
  <si>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</si>
  <si>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</si>
  <si>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</si>
  <si>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</si>
  <si>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</si>
  <si>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</si>
  <si>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</si>
  <si>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</si>
  <si>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</si>
  <si>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</si>
  <si>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</si>
  <si>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</si>
  <si>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</si>
  <si>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</si>
  <si>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</si>
  <si>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</si>
  <si>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</si>
  <si>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</si>
  <si>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</si>
  <si>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</si>
  <si>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</si>
  <si>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</si>
  <si>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</si>
  <si>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</si>
  <si>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</si>
  <si>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</si>
  <si>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</si>
  <si>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</si>
  <si>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</si>
  <si>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</si>
  <si>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</si>
  <si>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</si>
  <si>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</si>
  <si>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</si>
  <si>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</si>
  <si>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</si>
  <si>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</si>
  <si>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</si>
  <si>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</si>
  <si>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</si>
  <si>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</si>
  <si>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</si>
  <si>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</si>
  <si>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</si>
  <si>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</si>
  <si>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</si>
  <si>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</si>
  <si>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</si>
  <si>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</si>
  <si>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</si>
  <si>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</si>
  <si>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</si>
  <si>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</si>
  <si>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</si>
  <si>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</si>
  <si>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</si>
  <si>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</si>
  <si>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</si>
  <si>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</si>
  <si>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</si>
  <si>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</si>
  <si>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</si>
  <si>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</si>
  <si>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</si>
  <si>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</si>
  <si>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</si>
  <si>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</si>
  <si>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</si>
  <si>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</si>
  <si>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</si>
  <si>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</si>
  <si>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</si>
  <si>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</si>
  <si>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</si>
  <si>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</si>
  <si>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</si>
  <si>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</si>
  <si>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</si>
  <si>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</si>
  <si>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</si>
  <si>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</si>
  <si>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</si>
  <si>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</si>
  <si>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</si>
  <si>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</si>
  <si>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</si>
  <si>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</si>
  <si>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</si>
  <si>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</si>
  <si>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</si>
  <si>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</si>
  <si>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</si>
  <si>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</si>
  <si>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</si>
  <si>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</si>
  <si>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</si>
  <si>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</si>
  <si>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</si>
  <si>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</si>
  <si>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</si>
  <si>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</si>
  <si>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</si>
  <si>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</si>
  <si>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</si>
  <si>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</si>
  <si>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</si>
  <si>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</si>
  <si>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</si>
  <si>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</si>
  <si>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</si>
  <si>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</si>
  <si>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</si>
  <si>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</si>
  <si>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</si>
  <si>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</si>
  <si>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</si>
  <si>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</si>
  <si>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</si>
  <si>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</si>
  <si>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</si>
  <si>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</si>
  <si>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</si>
  <si>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</si>
  <si>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</si>
  <si>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</si>
  <si>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</si>
  <si>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</si>
  <si>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</si>
  <si>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</si>
  <si>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</si>
  <si>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</si>
  <si>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</si>
  <si>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</si>
  <si>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</si>
  <si>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</si>
  <si>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</si>
  <si>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</si>
  <si>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</si>
  <si>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</si>
  <si>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</si>
  <si>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</si>
  <si>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</si>
  <si>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</si>
  <si>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</si>
  <si>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</si>
  <si>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</si>
  <si>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</si>
  <si>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</si>
  <si>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</si>
  <si>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</si>
  <si>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</si>
  <si>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</si>
  <si>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</si>
  <si>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</si>
  <si>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</si>
  <si>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</si>
  <si>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</si>
  <si>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</si>
  <si>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</si>
  <si>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</si>
  <si>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</si>
  <si>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</si>
  <si>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</si>
  <si>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</si>
  <si>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</si>
  <si>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</si>
  <si>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</si>
  <si>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</si>
  <si>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</si>
  <si>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</si>
  <si>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</si>
  <si>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</si>
  <si>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</si>
  <si>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</si>
  <si>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</si>
  <si>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</si>
  <si>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</si>
  <si>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</si>
  <si>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</si>
  <si>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</si>
  <si>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</si>
  <si>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</si>
  <si>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</si>
  <si>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</si>
  <si>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</si>
  <si>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</si>
  <si>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</si>
  <si>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</si>
  <si>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</si>
  <si>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</si>
  <si>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</si>
  <si>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</si>
  <si>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</si>
  <si>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</si>
  <si>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</si>
  <si>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</si>
  <si>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</si>
  <si>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</si>
  <si>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</si>
  <si>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</si>
  <si>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</si>
  <si>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</si>
  <si>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</si>
  <si>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</si>
  <si>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</si>
  <si>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</si>
  <si>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</si>
  <si>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</si>
  <si>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</si>
  <si>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</si>
  <si>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</si>
  <si>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</si>
  <si>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</si>
  <si>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</si>
  <si>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</si>
  <si>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</si>
  <si>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</si>
  <si>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</si>
  <si>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</si>
  <si>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</si>
  <si>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</si>
  <si>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</si>
  <si>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</si>
  <si>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</si>
  <si>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</si>
  <si>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</si>
  <si>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</si>
  <si>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</si>
  <si>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</si>
  <si>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</si>
  <si>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</si>
  <si>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</si>
  <si>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</si>
  <si>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</si>
  <si>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</si>
  <si>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</si>
  <si>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</si>
  <si>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</si>
  <si>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</si>
  <si>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</si>
  <si>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</si>
  <si>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</si>
  <si>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</si>
  <si>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</si>
  <si>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</si>
  <si>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</si>
  <si>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</si>
  <si>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</si>
  <si>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</si>
  <si>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</si>
  <si>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</si>
  <si>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</si>
  <si>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</si>
  <si>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</si>
  <si>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</si>
  <si>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</si>
  <si>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</si>
  <si>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</si>
  <si>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</si>
  <si>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</si>
  <si>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</si>
  <si>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</si>
  <si>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</si>
  <si>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</si>
  <si>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</si>
  <si>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</si>
  <si>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</si>
  <si>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</si>
  <si>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</si>
  <si>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</si>
  <si>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</si>
  <si>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</si>
  <si>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</si>
  <si>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</si>
  <si>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</si>
  <si>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</si>
  <si>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</si>
  <si>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</si>
  <si>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</si>
  <si>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</si>
  <si>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</si>
  <si>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</si>
  <si>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</si>
  <si>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</si>
  <si>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</si>
  <si>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</si>
  <si>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</si>
  <si>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</si>
  <si>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</si>
  <si>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</si>
  <si>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</si>
  <si>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</si>
  <si>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</si>
  <si>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</si>
  <si>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</si>
  <si>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</si>
  <si>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</si>
  <si>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</si>
  <si>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</si>
  <si>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</si>
  <si>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</si>
  <si>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</si>
  <si>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</si>
  <si>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</si>
  <si>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</si>
  <si>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</si>
  <si>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</si>
  <si>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</si>
  <si>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</si>
  <si>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</si>
  <si>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</si>
  <si>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</si>
  <si>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</si>
  <si>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</si>
  <si>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</si>
  <si>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</si>
  <si>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</si>
  <si>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</si>
  <si>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</si>
  <si>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</si>
  <si>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</si>
  <si>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</si>
  <si>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</si>
  <si>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</si>
  <si>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</si>
  <si>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</si>
  <si>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</si>
  <si>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</si>
  <si>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</si>
  <si>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</si>
  <si>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</si>
  <si>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</si>
  <si>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</si>
  <si>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</si>
  <si>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</si>
  <si>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</si>
  <si>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</si>
  <si>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</si>
  <si>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</si>
  <si>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</si>
  <si>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</si>
  <si>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</si>
  <si>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</si>
  <si>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</si>
  <si>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</si>
  <si>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</si>
  <si>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</si>
  <si>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</si>
  <si>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</si>
  <si>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</si>
  <si>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</si>
  <si>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</si>
  <si>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</si>
  <si>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</si>
  <si>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</si>
  <si>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</si>
  <si>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</si>
  <si>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</si>
  <si>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</si>
  <si>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</si>
  <si>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</si>
  <si>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</si>
  <si>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</si>
  <si>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</si>
  <si>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</si>
  <si>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</si>
  <si>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</si>
  <si>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</si>
  <si>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</si>
  <si>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</si>
  <si>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</si>
  <si>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</si>
  <si>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</si>
  <si>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</si>
  <si>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</si>
  <si>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</si>
  <si>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</si>
  <si>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</si>
  <si>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</si>
  <si>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</si>
  <si>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</si>
  <si>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</si>
  <si>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</si>
  <si>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</si>
  <si>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</si>
  <si>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</si>
  <si>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</si>
  <si>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</si>
  <si>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</si>
  <si>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</si>
  <si>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</si>
  <si>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</si>
  <si>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</si>
  <si>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</si>
  <si>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</si>
  <si>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</si>
  <si>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</si>
  <si>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</si>
  <si>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</si>
  <si>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</si>
  <si>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</si>
  <si>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</si>
  <si>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</si>
  <si>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</si>
  <si>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</si>
  <si>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</si>
  <si>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</si>
  <si>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</si>
  <si>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</si>
  <si>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</si>
  <si>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</si>
  <si>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</si>
  <si>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</si>
  <si>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</si>
  <si>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</si>
  <si>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</si>
  <si>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</si>
  <si>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</si>
  <si>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</si>
  <si>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</si>
  <si>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</si>
  <si>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</si>
  <si>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</si>
  <si>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</si>
  <si>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</si>
  <si>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</si>
  <si>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</si>
  <si>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</si>
  <si>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</si>
  <si>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</si>
  <si>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</si>
  <si>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</si>
  <si>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</si>
  <si>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</si>
  <si>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</si>
  <si>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</si>
  <si>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</si>
  <si>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</si>
  <si>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</si>
  <si>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</si>
  <si>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</si>
  <si>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</si>
  <si>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</si>
  <si>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</si>
  <si>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</si>
  <si>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</si>
  <si>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</si>
  <si>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</si>
  <si>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</si>
  <si>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</si>
  <si>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</si>
  <si>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</si>
  <si>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</si>
  <si>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</si>
  <si>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</si>
  <si>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</si>
  <si>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</si>
  <si>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</si>
  <si>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</si>
  <si>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</si>
  <si>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</si>
  <si>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</si>
  <si>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</si>
  <si>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</si>
  <si>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</si>
  <si>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</si>
  <si>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</si>
  <si>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</si>
  <si>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</si>
  <si>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</si>
  <si>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</si>
  <si>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</si>
  <si>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</si>
  <si>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</si>
  <si>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</si>
  <si>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</si>
  <si>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</si>
  <si>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</si>
  <si>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</si>
  <si>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</si>
  <si>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</si>
  <si>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</si>
  <si>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</si>
  <si>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</si>
  <si>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</si>
  <si>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</si>
  <si>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</si>
  <si>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</si>
  <si>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</si>
  <si>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</si>
  <si>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</si>
  <si>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</si>
  <si>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</si>
  <si>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</si>
  <si>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</si>
  <si>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</si>
  <si>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</si>
  <si>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</si>
  <si>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</si>
  <si>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</si>
  <si>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</si>
  <si>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</si>
  <si>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</si>
  <si>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</si>
  <si>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</si>
  <si>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</si>
  <si>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</si>
  <si>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</si>
  <si>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</si>
  <si>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</si>
  <si>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</si>
  <si>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</si>
  <si>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</si>
  <si>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</si>
  <si>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</si>
  <si>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</si>
  <si>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</si>
  <si>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</si>
  <si>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</si>
  <si>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</si>
  <si>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</si>
  <si>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</si>
  <si>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</si>
  <si>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</si>
  <si>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</si>
  <si>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</si>
  <si>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</si>
  <si>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</si>
  <si>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</si>
  <si>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</si>
  <si>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</si>
  <si>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</si>
  <si>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</si>
  <si>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</si>
  <si>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</si>
  <si>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</si>
  <si>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</si>
  <si>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</si>
  <si>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</si>
  <si>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</si>
  <si>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</si>
  <si>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</si>
  <si>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</si>
  <si>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</si>
  <si>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</si>
  <si>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</si>
  <si>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</si>
  <si>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</si>
  <si>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</si>
  <si>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</si>
  <si>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</si>
  <si>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</si>
  <si>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</si>
  <si>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</si>
  <si>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</si>
  <si>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</si>
  <si>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</si>
  <si>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</si>
  <si>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</si>
  <si>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</si>
  <si>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</si>
  <si>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</si>
  <si>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</si>
  <si>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</si>
  <si>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</si>
  <si>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</si>
  <si>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</si>
  <si>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</si>
  <si>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</si>
  <si>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</si>
  <si>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</si>
  <si>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</si>
  <si>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</si>
  <si>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</si>
  <si>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</si>
  <si>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</si>
  <si>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</si>
  <si>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</si>
  <si>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</si>
  <si>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</si>
  <si>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</si>
  <si>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</si>
  <si>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</si>
  <si>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</si>
  <si>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</si>
  <si>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</si>
  <si>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</si>
  <si>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</si>
  <si>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</si>
  <si>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</si>
  <si>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</si>
  <si>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</si>
  <si>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</si>
  <si>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</si>
  <si>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</si>
  <si>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</si>
  <si>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</si>
  <si>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</si>
  <si>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</si>
  <si>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</si>
  <si>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</si>
  <si>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</si>
  <si>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</si>
  <si>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</si>
  <si>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</si>
  <si>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</si>
  <si>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</si>
  <si>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</si>
  <si>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</si>
  <si>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</si>
  <si>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</si>
  <si>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</si>
  <si>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</si>
  <si>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</si>
  <si>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</si>
  <si>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</si>
  <si>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</si>
  <si>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</si>
  <si>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</si>
  <si>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</si>
  <si>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</si>
  <si>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</si>
  <si>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</si>
  <si>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</si>
  <si>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</si>
  <si>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</si>
  <si>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</si>
  <si>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</si>
  <si>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</si>
  <si>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</si>
  <si>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</si>
  <si>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</si>
  <si>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</si>
  <si>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</si>
  <si>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</si>
  <si>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</si>
  <si>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</si>
  <si>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</si>
  <si>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</si>
  <si>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</si>
  <si>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</si>
  <si>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</si>
  <si>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</si>
  <si>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</si>
  <si>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</si>
  <si>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</si>
  <si>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</si>
  <si>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</si>
  <si>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</si>
  <si>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</si>
  <si>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</si>
  <si>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</si>
  <si>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</si>
  <si>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</si>
  <si>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</si>
  <si>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</si>
  <si>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</si>
  <si>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</si>
  <si>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</si>
  <si>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</si>
  <si>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</si>
  <si>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</si>
  <si>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</si>
  <si>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</si>
  <si>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</si>
  <si>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</si>
  <si>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</si>
  <si>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</si>
  <si>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</si>
  <si>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</si>
  <si>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</si>
  <si>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</si>
  <si>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</si>
  <si>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</si>
  <si>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</si>
  <si>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</si>
  <si>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</si>
  <si>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</si>
  <si>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</si>
  <si>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</si>
  <si>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</si>
  <si>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</si>
  <si>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</si>
  <si>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</si>
  <si>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</si>
  <si>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</si>
  <si>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</si>
  <si>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</si>
  <si>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</si>
  <si>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</si>
  <si>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</si>
  <si>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</si>
  <si>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</si>
  <si>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</si>
  <si>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</si>
  <si>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</si>
  <si>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</si>
  <si>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</si>
  <si>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</si>
  <si>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</si>
  <si>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</si>
  <si>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</si>
  <si>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</si>
  <si>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</si>
  <si>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</si>
  <si>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</si>
  <si>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</si>
  <si>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</si>
  <si>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</si>
  <si>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</si>
  <si>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</si>
  <si>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</si>
  <si>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</si>
  <si>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</si>
  <si>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</si>
  <si>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</si>
  <si>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</si>
  <si>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</si>
  <si>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</si>
  <si>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</si>
  <si>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</si>
  <si>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</si>
  <si>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</si>
  <si>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</si>
  <si>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</si>
  <si>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</si>
  <si>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</si>
  <si>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</si>
  <si>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</si>
  <si>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</si>
  <si>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</si>
  <si>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</si>
  <si>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</si>
  <si>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</si>
  <si>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</si>
  <si>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</si>
  <si>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</si>
  <si>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</si>
  <si>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</si>
  <si>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</si>
  <si>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</si>
  <si>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</si>
  <si>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</si>
  <si>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</si>
  <si>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</si>
  <si>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</si>
  <si>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</si>
  <si>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</si>
  <si>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</si>
  <si>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</si>
  <si>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</si>
  <si>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</si>
  <si>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</si>
  <si>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</si>
  <si>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</si>
  <si>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</si>
  <si>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</si>
  <si>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</si>
  <si>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</si>
  <si>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</si>
  <si>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</si>
  <si>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</si>
  <si>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</si>
  <si>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</si>
  <si>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</si>
  <si>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</si>
  <si>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</si>
  <si>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</si>
  <si>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</si>
  <si>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</si>
  <si>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</si>
  <si>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</si>
  <si>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</si>
  <si>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</si>
  <si>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</si>
  <si>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</si>
  <si>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</si>
  <si>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</si>
  <si>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</si>
  <si>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</si>
  <si>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</si>
  <si>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</si>
  <si>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</si>
  <si>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</si>
  <si>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</si>
  <si>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</si>
  <si>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</si>
  <si>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</si>
  <si>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</si>
  <si>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</si>
  <si>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</si>
  <si>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</si>
  <si>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</si>
  <si>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</si>
  <si>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</si>
  <si>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</si>
  <si>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</si>
  <si>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</si>
  <si>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</si>
  <si>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</si>
  <si>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</si>
  <si>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</si>
  <si>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</si>
  <si>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</si>
  <si>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</si>
  <si>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</si>
  <si>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</si>
  <si>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</si>
  <si>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</si>
  <si>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</si>
  <si>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</si>
  <si>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</si>
  <si>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</si>
  <si>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</si>
  <si>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</si>
  <si>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</si>
  <si>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</si>
  <si>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</si>
  <si>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</si>
  <si>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</si>
  <si>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</si>
  <si>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</si>
  <si>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</si>
  <si>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</si>
  <si>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</si>
  <si>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</si>
  <si>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</si>
  <si>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</si>
  <si>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</si>
  <si>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</si>
  <si>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</si>
  <si>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</si>
  <si>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</si>
  <si>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</si>
  <si>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</si>
  <si>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</si>
  <si>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</si>
  <si>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</si>
  <si>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</si>
  <si>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</si>
  <si>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</si>
  <si>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</si>
  <si>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</si>
  <si>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</si>
  <si>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</si>
  <si>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</si>
  <si>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</si>
  <si>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</si>
  <si>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</si>
  <si>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</si>
  <si>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</si>
  <si>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</si>
  <si>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</si>
  <si>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</si>
  <si>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</si>
  <si>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</si>
  <si>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</si>
  <si>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</si>
  <si>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</si>
  <si>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</si>
  <si>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</si>
  <si>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</si>
  <si>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</si>
  <si>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</si>
  <si>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</si>
  <si>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</si>
  <si>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</si>
  <si>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</si>
  <si>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</si>
  <si>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</si>
  <si>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</si>
  <si>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</si>
  <si>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</si>
  <si>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</si>
  <si>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</si>
  <si>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</si>
  <si>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</si>
  <si>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</si>
  <si>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</si>
  <si>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</si>
  <si>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</si>
  <si>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</si>
  <si>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</si>
  <si>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</si>
  <si>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</si>
  <si>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</si>
  <si>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</si>
  <si>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</si>
  <si>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</si>
  <si>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</si>
  <si>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</si>
  <si>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</si>
  <si>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</si>
  <si>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</si>
  <si>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</si>
  <si>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</si>
  <si>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</si>
  <si>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</si>
  <si>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</si>
  <si>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</si>
  <si>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</si>
  <si>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</si>
  <si>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</si>
  <si>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</si>
  <si>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</si>
  <si>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</si>
  <si>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</si>
  <si>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</si>
  <si>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</si>
  <si>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</si>
  <si>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</si>
  <si>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</si>
  <si>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</si>
  <si>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</si>
  <si>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</si>
  <si>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</si>
  <si>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</si>
  <si>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</si>
  <si>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</si>
  <si>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</si>
  <si>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</si>
  <si>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</si>
  <si>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</si>
  <si>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</si>
  <si>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</si>
  <si>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</si>
  <si>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</si>
  <si>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</si>
  <si>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</si>
  <si>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</si>
  <si>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</si>
  <si>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</si>
  <si>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</si>
  <si>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</si>
  <si>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</si>
  <si>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</si>
  <si>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</si>
  <si>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</si>
  <si>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</si>
  <si>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</si>
  <si>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</si>
  <si>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</si>
  <si>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</si>
  <si>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</si>
  <si>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</si>
  <si>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</si>
  <si>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</si>
  <si>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</si>
  <si>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</si>
  <si>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</si>
  <si>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</si>
  <si>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</si>
  <si>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</si>
  <si>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</si>
  <si>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</si>
  <si>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</si>
  <si>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</si>
  <si>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</si>
  <si>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</si>
  <si>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</si>
  <si>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</si>
  <si>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</si>
  <si>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</si>
  <si>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</si>
  <si>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</si>
  <si>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</si>
  <si>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</si>
  <si>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</si>
  <si>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</si>
  <si>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</si>
  <si>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</si>
  <si>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</si>
  <si>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</si>
  <si>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</si>
  <si>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</si>
  <si>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</si>
  <si>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</si>
  <si>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</si>
  <si>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</si>
  <si>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</si>
  <si>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</si>
  <si>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</si>
  <si>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</si>
  <si>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</si>
  <si>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</si>
  <si>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</si>
  <si>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</si>
  <si>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</si>
  <si>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</si>
  <si>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</si>
  <si>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</si>
  <si>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</si>
  <si>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</si>
  <si>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</si>
  <si>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</si>
  <si>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</si>
  <si>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</si>
  <si>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</si>
  <si>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</si>
  <si>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</si>
  <si>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</si>
  <si>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</si>
  <si>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</si>
  <si>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</si>
  <si>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</si>
  <si>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</si>
  <si>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</si>
  <si>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</si>
  <si>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</si>
  <si>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</si>
  <si>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</si>
  <si>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</si>
  <si>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</si>
  <si>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</si>
  <si>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</si>
  <si>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</si>
  <si>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</si>
  <si>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</si>
  <si>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</si>
  <si>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</si>
  <si>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</si>
  <si>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</si>
  <si>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</si>
  <si>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</si>
  <si>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</si>
  <si>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</si>
  <si>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</si>
  <si>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</si>
  <si>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</si>
  <si>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</si>
  <si>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</si>
  <si>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</si>
  <si>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</si>
  <si>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</si>
  <si>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</si>
  <si>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</si>
  <si>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</si>
  <si>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</si>
  <si>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</si>
  <si>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</si>
  <si>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</si>
  <si>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</si>
  <si>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</si>
  <si>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</si>
  <si>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</si>
  <si>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</si>
  <si>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</si>
  <si>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</si>
  <si>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</si>
  <si>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</si>
  <si>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</si>
  <si>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</si>
  <si>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</si>
  <si>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</si>
  <si>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</si>
  <si>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</si>
  <si>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</si>
  <si>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</si>
  <si>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</si>
  <si>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</si>
  <si>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</si>
  <si>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</si>
  <si>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</si>
  <si>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</si>
  <si>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</si>
  <si>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</si>
  <si>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</si>
  <si>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</si>
  <si>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</si>
  <si>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</si>
  <si>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</si>
  <si>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</si>
  <si>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</si>
  <si>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</si>
  <si>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</si>
  <si>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</si>
  <si>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</si>
  <si>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</si>
  <si>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</si>
  <si>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</si>
  <si>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</si>
  <si>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</si>
  <si>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</si>
  <si>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</si>
  <si>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</si>
  <si>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</si>
  <si>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</si>
  <si>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</si>
  <si>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</si>
  <si>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</si>
  <si>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</si>
  <si>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</si>
  <si>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</si>
  <si>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</si>
  <si>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</si>
  <si>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</si>
  <si>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</si>
  <si>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</si>
  <si>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</si>
  <si>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</si>
  <si>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</si>
  <si>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</si>
  <si>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</si>
  <si>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</si>
  <si>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</si>
  <si>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</si>
  <si>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</si>
  <si>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</si>
  <si>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</si>
  <si>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</si>
  <si>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</si>
  <si>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</si>
  <si>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</si>
  <si>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</si>
  <si>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</si>
  <si>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</si>
  <si>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</si>
  <si>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</si>
  <si>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</si>
  <si>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</si>
  <si>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</si>
  <si>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</si>
  <si>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</si>
  <si>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</si>
  <si>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</si>
  <si>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</si>
  <si>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</si>
  <si>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</si>
  <si>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</si>
  <si>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</si>
  <si>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</si>
  <si>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</si>
  <si>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</si>
  <si>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</si>
  <si>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</si>
  <si>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</si>
  <si>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</si>
  <si>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</si>
  <si>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</si>
  <si>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</si>
  <si>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</si>
  <si>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</si>
  <si>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</si>
  <si>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</si>
  <si>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</si>
  <si>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</si>
  <si>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</si>
  <si>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</si>
  <si>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</si>
  <si>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</si>
  <si>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</si>
  <si>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</si>
  <si>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</si>
  <si>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</si>
  <si>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</si>
  <si>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</si>
  <si>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</si>
  <si>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</si>
  <si>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</si>
  <si>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</si>
  <si>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</si>
  <si>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</si>
  <si>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</si>
  <si>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</si>
  <si>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</si>
  <si>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</si>
  <si>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</si>
  <si>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</si>
  <si>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</si>
  <si>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</si>
  <si>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</si>
  <si>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</si>
  <si>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</si>
  <si>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</si>
  <si>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</si>
  <si>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</si>
  <si>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</si>
  <si>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</si>
  <si>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</si>
  <si>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</si>
  <si>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</si>
  <si>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</si>
  <si>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</si>
  <si>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</si>
  <si>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</si>
  <si>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</si>
  <si>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</si>
  <si>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</si>
  <si>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</si>
  <si>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</si>
  <si>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</si>
  <si>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</si>
  <si>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</si>
  <si>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</si>
  <si>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</si>
  <si>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</si>
  <si>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</si>
  <si>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</si>
  <si>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</si>
  <si>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</si>
  <si>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</si>
  <si>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</si>
  <si>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</si>
  <si>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</si>
  <si>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</si>
  <si>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</si>
  <si>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</si>
  <si>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</si>
  <si>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</si>
  <si>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</si>
  <si>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</si>
  <si>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</si>
  <si>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</si>
  <si>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</si>
  <si>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</si>
  <si>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</si>
  <si>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</si>
  <si>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</si>
  <si>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</si>
  <si>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</si>
  <si>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</si>
  <si>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</si>
  <si>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</si>
  <si>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</si>
  <si>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</si>
  <si>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</si>
  <si>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</si>
  <si>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</si>
  <si>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</si>
  <si>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</si>
  <si>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</si>
  <si>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</si>
  <si>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</si>
  <si>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</si>
  <si>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</si>
  <si>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</si>
  <si>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</si>
  <si>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</si>
  <si>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</si>
  <si>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</si>
  <si>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</si>
  <si>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</si>
  <si>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</si>
  <si>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</si>
  <si>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</si>
  <si>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</si>
  <si>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</si>
  <si>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</si>
  <si>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</si>
  <si>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</si>
  <si>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</si>
  <si>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</si>
  <si>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</si>
  <si>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</si>
  <si>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</si>
  <si>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</si>
  <si>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</si>
  <si>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</si>
  <si>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</si>
  <si>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</si>
  <si>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</si>
  <si>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</si>
  <si>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</si>
  <si>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</si>
  <si>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</si>
  <si>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</si>
  <si>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</si>
  <si>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</si>
  <si>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</si>
  <si>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</si>
  <si>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</si>
  <si>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</si>
  <si>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</si>
  <si>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</si>
  <si>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</si>
  <si>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</si>
  <si>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</si>
  <si>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</si>
  <si>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</si>
  <si>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</si>
  <si>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</si>
  <si>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</si>
  <si>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</si>
  <si>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</si>
  <si>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</si>
  <si>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</si>
  <si>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</si>
  <si>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</si>
  <si>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</si>
  <si>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</si>
  <si>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</si>
  <si>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</si>
  <si>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</si>
  <si>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</si>
  <si>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</si>
  <si>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</si>
  <si>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</si>
  <si>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</si>
  <si>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</si>
  <si>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</si>
  <si>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</si>
  <si>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</si>
  <si>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</si>
  <si>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</si>
  <si>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</si>
  <si>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</si>
  <si>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</si>
  <si>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</si>
  <si>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</si>
  <si>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</si>
  <si>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</si>
  <si>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</si>
  <si>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</si>
  <si>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</si>
  <si>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</si>
  <si>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</si>
  <si>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</si>
  <si>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</si>
  <si>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</si>
  <si>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</si>
  <si>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</si>
  <si>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</si>
  <si>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</si>
  <si>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</si>
  <si>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</si>
  <si>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</si>
  <si>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</si>
  <si>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</si>
  <si>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</si>
  <si>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</si>
  <si>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</si>
  <si>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</si>
  <si>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</si>
  <si>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</si>
  <si>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</si>
  <si>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</si>
  <si>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</si>
  <si>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</si>
  <si>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</si>
  <si>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</si>
  <si>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</si>
  <si>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</si>
  <si>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</si>
  <si>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</si>
  <si>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</si>
  <si>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</si>
  <si>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</si>
  <si>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</si>
  <si>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</si>
  <si>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</si>
  <si>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</si>
  <si>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</si>
  <si>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</si>
  <si>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</si>
  <si>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</si>
  <si>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</si>
  <si>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</si>
  <si>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</si>
  <si>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</si>
  <si>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</si>
  <si>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</si>
  <si>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</si>
  <si>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</si>
  <si>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</si>
  <si>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</si>
  <si>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</si>
  <si>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</si>
  <si>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</si>
  <si>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</si>
  <si>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</si>
  <si>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</si>
  <si>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</si>
  <si>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</si>
  <si>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</si>
  <si>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</si>
  <si>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</si>
  <si>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</si>
  <si>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</si>
  <si>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</si>
  <si>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</si>
  <si>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</si>
  <si>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</si>
  <si>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</si>
  <si>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</si>
  <si>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</si>
  <si>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</si>
  <si>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</si>
  <si>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</si>
  <si>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</si>
  <si>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</si>
  <si>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</si>
  <si>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</si>
  <si>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</si>
  <si>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</si>
  <si>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</si>
  <si>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</si>
  <si>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</si>
  <si>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</si>
  <si>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</si>
  <si>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</si>
  <si>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</si>
  <si>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</si>
  <si>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</si>
  <si>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</si>
  <si>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</si>
  <si>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</si>
  <si>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</si>
  <si>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</si>
  <si>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</si>
  <si>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</si>
  <si>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</si>
  <si>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</si>
  <si>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</si>
  <si>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</si>
  <si>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</si>
  <si>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</si>
  <si>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</si>
  <si>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</si>
  <si>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</si>
  <si>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</si>
  <si>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</si>
  <si>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</si>
  <si>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</si>
  <si>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</si>
  <si>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</si>
  <si>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</si>
  <si>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</si>
  <si>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</si>
  <si>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</si>
  <si>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</si>
  <si>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</si>
  <si>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</si>
  <si>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</si>
  <si>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</si>
  <si>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</si>
  <si>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</si>
  <si>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</si>
  <si>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</si>
  <si>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</si>
  <si>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</si>
  <si>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</si>
  <si>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</si>
  <si>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</si>
  <si>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</si>
  <si>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</si>
  <si>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</si>
  <si>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</si>
  <si>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</si>
  <si>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</si>
  <si>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</si>
  <si>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</si>
  <si>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</si>
  <si>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</si>
  <si>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</si>
  <si>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</si>
  <si>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</si>
  <si>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</si>
  <si>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</si>
  <si>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</si>
  <si>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</si>
  <si>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</si>
  <si>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</si>
  <si>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</si>
  <si>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</si>
  <si>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</si>
  <si>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</si>
  <si>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</si>
  <si>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</si>
  <si>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</si>
  <si>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</si>
  <si>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</si>
  <si>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</si>
  <si>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</si>
  <si>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</si>
  <si>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</si>
  <si>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</si>
  <si>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</si>
  <si>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</si>
  <si>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</si>
  <si>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</si>
  <si>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</si>
  <si>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</si>
  <si>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</si>
  <si>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</si>
  <si>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</si>
  <si>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</si>
  <si>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</si>
  <si>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</si>
  <si>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</si>
  <si>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</si>
  <si>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</si>
  <si>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</si>
  <si>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</si>
  <si>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</si>
  <si>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</si>
  <si>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</si>
  <si>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</si>
  <si>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</si>
  <si>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</si>
  <si>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</si>
  <si>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</si>
  <si>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</si>
  <si>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</si>
  <si>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</si>
  <si>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</si>
  <si>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</si>
  <si>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</si>
  <si>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</si>
  <si>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</si>
  <si>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</si>
  <si>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</si>
  <si>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</si>
  <si>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</si>
  <si>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</si>
  <si>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</si>
  <si>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</si>
  <si>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</si>
  <si>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</si>
  <si>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</si>
  <si>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</si>
  <si>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</si>
  <si>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</si>
  <si>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</si>
  <si>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</si>
  <si>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</si>
  <si>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</si>
  <si>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</si>
  <si>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</si>
  <si>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</si>
  <si>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</si>
  <si>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</si>
  <si>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</si>
  <si>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</si>
  <si>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</si>
  <si>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</si>
  <si>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</si>
  <si>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</si>
  <si>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</si>
  <si>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</si>
  <si>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</si>
  <si>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</si>
  <si>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</si>
  <si>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</si>
  <si>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</si>
  <si>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</si>
  <si>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</si>
  <si>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</si>
  <si>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</si>
  <si>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</si>
  <si>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</si>
  <si>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</si>
  <si>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</si>
  <si>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</si>
  <si>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</si>
  <si>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</si>
  <si>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</si>
  <si>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</si>
  <si>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</si>
  <si>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</si>
  <si>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</si>
  <si>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</si>
  <si>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</si>
  <si>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</si>
  <si>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</si>
  <si>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</si>
  <si>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</si>
  <si>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</si>
  <si>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</si>
  <si>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</si>
  <si>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</si>
  <si>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</si>
  <si>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</si>
  <si>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</si>
  <si>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</si>
  <si>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</si>
  <si>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</si>
  <si>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</si>
  <si>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</si>
  <si>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</si>
  <si>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</si>
  <si>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</si>
  <si>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</si>
  <si>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</si>
  <si>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</si>
  <si>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</si>
  <si>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</si>
  <si>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</si>
  <si>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</si>
  <si>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</si>
  <si>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</si>
  <si>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</si>
  <si>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</si>
  <si>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</si>
  <si>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</si>
  <si>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</si>
  <si>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</si>
  <si>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</si>
  <si>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</si>
  <si>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</si>
  <si>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</si>
  <si>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</si>
  <si>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</si>
  <si>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</si>
  <si>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</si>
  <si>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</si>
  <si>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</si>
  <si>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</si>
  <si>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</si>
  <si>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</si>
  <si>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</si>
  <si>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</si>
  <si>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</si>
  <si>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</si>
  <si>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</si>
  <si>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</si>
  <si>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</si>
  <si>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</si>
  <si>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</si>
  <si>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</si>
  <si>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</si>
  <si>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</si>
  <si>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</si>
  <si>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</si>
  <si>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</si>
  <si>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</si>
  <si>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</si>
  <si>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</si>
  <si>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</si>
  <si>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</si>
  <si>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</si>
  <si>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</si>
  <si>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</si>
  <si>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</si>
  <si>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</si>
  <si>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</si>
  <si>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</si>
  <si>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</si>
  <si>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</si>
  <si>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</si>
  <si>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</si>
  <si>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</si>
  <si>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</si>
  <si>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</si>
  <si>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</si>
  <si>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</si>
  <si>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</si>
  <si>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</si>
  <si>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</si>
  <si>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</si>
  <si>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</si>
  <si>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</si>
  <si>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</si>
  <si>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</si>
  <si>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</si>
  <si>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</si>
  <si>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</si>
  <si>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</si>
  <si>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</si>
  <si>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</si>
  <si>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</si>
  <si>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</si>
  <si>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</si>
  <si>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</si>
  <si>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</si>
  <si>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</si>
  <si>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</si>
  <si>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</si>
  <si>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</si>
  <si>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</si>
  <si>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</si>
  <si>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</si>
  <si>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</si>
  <si>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</si>
  <si>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</si>
  <si>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</si>
  <si>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</si>
  <si>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</si>
  <si>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</si>
  <si>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</si>
  <si>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</si>
  <si>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</si>
  <si>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</si>
  <si>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</si>
  <si>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</si>
  <si>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</si>
  <si>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</si>
  <si>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</si>
  <si>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</si>
  <si>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</si>
  <si>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</si>
  <si>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</si>
  <si>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</si>
  <si>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</si>
  <si>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</si>
  <si>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</si>
  <si>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</si>
  <si>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</si>
  <si>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</si>
  <si>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</si>
  <si>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</si>
  <si>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</si>
  <si>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</si>
  <si>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</si>
  <si>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</si>
  <si>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</si>
  <si>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</si>
  <si>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</si>
  <si>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</si>
  <si>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</si>
  <si>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</si>
  <si>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</si>
  <si>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</si>
  <si>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</si>
  <si>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</si>
  <si>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</si>
  <si>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</si>
  <si>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</si>
  <si>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</si>
  <si>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</si>
  <si>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</si>
  <si>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</si>
  <si>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</si>
  <si>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</si>
  <si>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</si>
  <si>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</si>
  <si>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</si>
  <si>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</si>
  <si>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</si>
  <si>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</si>
  <si>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</si>
  <si>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</si>
  <si>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</si>
  <si>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</si>
  <si>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</si>
  <si>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</si>
  <si>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</si>
  <si>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</si>
  <si>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</si>
  <si>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</si>
  <si>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</si>
  <si>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</si>
  <si>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</si>
  <si>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</si>
  <si>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</si>
  <si>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</si>
  <si>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</si>
  <si>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</si>
  <si>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</si>
  <si>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</si>
  <si>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</si>
  <si>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</si>
  <si>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</si>
  <si>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</si>
  <si>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</si>
  <si>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</si>
  <si>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</si>
  <si>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</si>
  <si>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</si>
  <si>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</si>
  <si>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</si>
  <si>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</si>
  <si>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</si>
  <si>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</si>
  <si>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</si>
  <si>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</si>
  <si>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</si>
  <si>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</si>
  <si>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</si>
  <si>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</si>
  <si>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</si>
  <si>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</si>
  <si>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</si>
  <si>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</si>
  <si>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</si>
  <si>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</si>
  <si>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</si>
  <si>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</si>
  <si>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</si>
  <si>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</si>
  <si>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</si>
  <si>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</si>
  <si>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</si>
  <si>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</si>
  <si>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</si>
  <si>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</si>
  <si>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</si>
  <si>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</si>
  <si>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</si>
  <si>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</si>
  <si>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</si>
  <si>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</si>
  <si>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</si>
  <si>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</si>
  <si>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</si>
  <si>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</si>
  <si>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</si>
  <si>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</si>
  <si>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</si>
  <si>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</si>
  <si>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</si>
  <si>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</si>
  <si>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</si>
  <si>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</si>
  <si>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</si>
  <si>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</si>
  <si>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</si>
  <si>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</si>
  <si>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</si>
  <si>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</si>
  <si>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</si>
  <si>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</si>
  <si>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</si>
  <si>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</si>
  <si>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</si>
  <si>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</si>
  <si>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</si>
  <si>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</si>
  <si>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</si>
  <si>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</si>
  <si>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</si>
  <si>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</si>
  <si>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</si>
  <si>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</si>
  <si>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</si>
  <si>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</si>
  <si>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</si>
  <si>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</si>
  <si>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</si>
  <si>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</si>
  <si>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</si>
  <si>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</si>
  <si>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</si>
  <si>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</si>
  <si>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</si>
  <si>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</si>
  <si>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</si>
  <si>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</si>
  <si>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</si>
  <si>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</si>
  <si>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</si>
  <si>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</si>
  <si>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</si>
  <si>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</si>
  <si>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</si>
  <si>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</si>
  <si>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</si>
  <si>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</si>
  <si>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</si>
  <si>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</si>
  <si>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</si>
  <si>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</si>
  <si>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</si>
  <si>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</si>
  <si>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</si>
  <si>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</si>
  <si>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</si>
  <si>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</si>
  <si>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</si>
  <si>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</si>
  <si>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</si>
  <si>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</si>
  <si>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</si>
  <si>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</si>
  <si>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</si>
  <si>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</si>
  <si>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</si>
  <si>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</si>
  <si>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</si>
  <si>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</si>
  <si>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</si>
  <si>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</si>
  <si>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</si>
  <si>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</si>
  <si>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</si>
  <si>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</si>
  <si>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</si>
  <si>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</si>
  <si>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</si>
  <si>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</si>
  <si>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</si>
  <si>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</si>
  <si>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</si>
  <si>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</si>
  <si>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</si>
  <si>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</si>
  <si>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</si>
  <si>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</si>
  <si>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</si>
  <si>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</si>
  <si>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</si>
  <si>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</si>
  <si>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</si>
  <si>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</si>
  <si>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</si>
  <si>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</si>
  <si>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</si>
  <si>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</si>
  <si>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</si>
  <si>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</si>
  <si>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</si>
  <si>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</si>
  <si>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</si>
  <si>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</si>
  <si>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</si>
  <si>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</si>
  <si>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</si>
  <si>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</si>
  <si>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</si>
  <si>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</si>
  <si>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</si>
  <si>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</si>
  <si>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</si>
  <si>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</si>
  <si>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</si>
  <si>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</si>
  <si>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</si>
  <si>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</si>
  <si>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</si>
  <si>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</si>
  <si>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</si>
  <si>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</si>
  <si>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</si>
  <si>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</si>
  <si>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</si>
  <si>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</si>
  <si>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</si>
  <si>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</si>
  <si>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</si>
  <si>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</si>
  <si>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</si>
  <si>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</si>
  <si>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</si>
  <si>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</si>
  <si>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</si>
  <si>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</si>
  <si>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</si>
  <si>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</si>
  <si>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</si>
  <si>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</si>
  <si>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</si>
  <si>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</si>
  <si>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</si>
  <si>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</si>
  <si>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</si>
  <si>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</si>
  <si>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</si>
  <si>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</si>
  <si>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</si>
  <si>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</si>
  <si>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</si>
  <si>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</si>
  <si>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</si>
  <si>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</si>
  <si>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</si>
  <si>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</si>
  <si>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</si>
  <si>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</si>
  <si>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</si>
  <si>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</si>
  <si>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</si>
  <si>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</si>
  <si>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</si>
  <si>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</si>
  <si>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</si>
  <si>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</si>
  <si>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</si>
  <si>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</si>
  <si>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</si>
  <si>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</si>
  <si>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</si>
  <si>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</si>
  <si>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</si>
  <si>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</si>
  <si>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</si>
  <si>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</si>
  <si>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</si>
  <si>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</si>
  <si>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</si>
  <si>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</si>
  <si>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</si>
  <si>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</si>
  <si>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</si>
  <si>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</si>
  <si>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</si>
  <si>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</si>
  <si>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</si>
  <si>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</si>
  <si>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</si>
  <si>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</si>
  <si>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</si>
  <si>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</si>
  <si>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</si>
  <si>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</si>
  <si>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</si>
  <si>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</si>
  <si>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</si>
  <si>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</si>
  <si>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</si>
  <si>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</si>
  <si>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</si>
  <si>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</si>
  <si>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</si>
  <si>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</si>
  <si>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</si>
  <si>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</si>
  <si>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</si>
  <si>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</si>
  <si>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</si>
  <si>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</si>
  <si>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</si>
  <si>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</si>
  <si>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</si>
  <si>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</si>
  <si>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</si>
  <si>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</si>
  <si>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</si>
  <si>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</si>
  <si>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</si>
  <si>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</si>
  <si>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</si>
  <si>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</si>
  <si>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</si>
  <si>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</si>
  <si>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</si>
  <si>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</si>
  <si>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</si>
  <si>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</si>
  <si>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</si>
  <si>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</si>
  <si>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</si>
  <si>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</si>
  <si>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</si>
  <si>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</si>
  <si>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</si>
  <si>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</si>
  <si>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</si>
  <si>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</si>
  <si>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</si>
  <si>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</si>
  <si>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</si>
  <si>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</si>
  <si>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</si>
  <si>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</si>
  <si>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</si>
  <si>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</si>
  <si>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</si>
  <si>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</si>
  <si>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</si>
  <si>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</si>
  <si>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</si>
  <si>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</si>
  <si>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</si>
  <si>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</si>
  <si>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</si>
  <si>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</si>
  <si>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</si>
  <si>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</si>
  <si>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</si>
  <si>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</si>
  <si>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</si>
  <si>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</si>
  <si>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</si>
  <si>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</si>
  <si>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</si>
  <si>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</si>
  <si>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</si>
  <si>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</si>
  <si>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</si>
  <si>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</si>
  <si>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</si>
  <si>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</si>
  <si>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</si>
  <si>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</si>
  <si>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</si>
  <si>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</si>
  <si>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</si>
  <si>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</si>
  <si>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</si>
  <si>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</si>
  <si>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</si>
  <si>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</si>
  <si>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</si>
  <si>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</si>
  <si>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</si>
  <si>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</si>
  <si>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</si>
  <si>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</si>
  <si>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</si>
  <si>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</si>
  <si>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</si>
  <si>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</si>
  <si>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</si>
  <si>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</si>
  <si>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</si>
  <si>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</si>
  <si>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</si>
  <si>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</si>
  <si>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</si>
  <si>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</si>
  <si>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</si>
  <si>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</si>
  <si>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</si>
  <si>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</si>
  <si>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</si>
  <si>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</si>
  <si>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</si>
  <si>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</si>
  <si>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</si>
  <si>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</si>
  <si>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</si>
  <si>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</si>
  <si>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</si>
  <si>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</si>
  <si>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</si>
  <si>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</si>
  <si>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</si>
  <si>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</si>
  <si>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</si>
  <si>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</si>
  <si>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</si>
  <si>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</si>
  <si>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</si>
  <si>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</si>
  <si>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</si>
  <si>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</si>
  <si>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</si>
  <si>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</si>
  <si>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</si>
  <si>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</si>
  <si>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</si>
  <si>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</si>
  <si>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</si>
  <si>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</si>
  <si>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</si>
  <si>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</si>
  <si>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</si>
  <si>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</si>
  <si>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</si>
  <si>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</si>
  <si>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</si>
  <si>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</si>
  <si>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</si>
  <si>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</si>
  <si>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</si>
  <si>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</si>
  <si>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</si>
  <si>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</si>
  <si>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</si>
  <si>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</si>
  <si>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</si>
  <si>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</si>
  <si>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</si>
  <si>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</si>
  <si>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</si>
  <si>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</si>
  <si>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</si>
  <si>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</si>
  <si>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</si>
  <si>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</si>
  <si>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</si>
  <si>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</si>
  <si>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</si>
  <si>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</si>
  <si>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</si>
  <si>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</si>
  <si>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</si>
  <si>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</si>
  <si>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</si>
  <si>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</si>
  <si>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</si>
  <si>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</si>
  <si>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</si>
  <si>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</si>
  <si>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</si>
  <si>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</si>
  <si>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</si>
  <si>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</si>
  <si>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</si>
  <si>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</si>
  <si>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</si>
  <si>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</si>
  <si>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</si>
  <si>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</si>
  <si>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</si>
  <si>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</si>
  <si>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</si>
  <si>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</si>
  <si>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</si>
  <si>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</si>
  <si>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</si>
  <si>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</si>
  <si>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</si>
  <si>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</si>
  <si>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</si>
  <si>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</si>
  <si>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</si>
  <si>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</si>
  <si>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</si>
  <si>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</si>
  <si>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</si>
  <si>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</si>
  <si>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</si>
  <si>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</si>
  <si>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</si>
  <si>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</si>
  <si>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</si>
  <si>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</si>
  <si>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</si>
  <si>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</si>
  <si>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</si>
  <si>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</si>
  <si>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</si>
  <si>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</si>
  <si>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</si>
  <si>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</si>
  <si>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</si>
  <si>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</si>
  <si>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</si>
  <si>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</si>
  <si>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</si>
  <si>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</si>
  <si>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</si>
  <si>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</si>
  <si>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</si>
  <si>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</si>
  <si>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</si>
  <si>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</si>
  <si>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</si>
  <si>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</si>
  <si>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</si>
  <si>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</si>
  <si>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</si>
  <si>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</si>
  <si>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</si>
  <si>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</si>
  <si>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</si>
  <si>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</si>
  <si>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</si>
  <si>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</si>
  <si>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</si>
  <si>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</si>
  <si>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</si>
  <si>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</si>
  <si>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</si>
  <si>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</si>
  <si>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</si>
  <si>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</si>
  <si>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</si>
  <si>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</si>
  <si>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</si>
  <si>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</si>
  <si>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</si>
  <si>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</si>
  <si>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</si>
  <si>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</si>
  <si>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</si>
  <si>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</si>
  <si>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</si>
  <si>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</si>
  <si>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</si>
  <si>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</si>
  <si>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</si>
  <si>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</si>
  <si>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</si>
  <si>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</si>
  <si>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</si>
  <si>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</si>
  <si>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</si>
  <si>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</si>
  <si>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</si>
  <si>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</si>
  <si>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</si>
  <si>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</si>
  <si>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</si>
  <si>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</si>
  <si>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</si>
  <si>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</si>
  <si>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</si>
  <si>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</si>
  <si>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</si>
  <si>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</si>
  <si>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</si>
  <si>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</si>
  <si>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</si>
  <si>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</si>
  <si>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</si>
  <si>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</si>
  <si>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</si>
  <si>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</si>
  <si>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</si>
  <si>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</si>
  <si>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</si>
  <si>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</si>
  <si>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</si>
  <si>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</si>
  <si>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</si>
  <si>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</si>
  <si>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</si>
  <si>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</si>
  <si>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</si>
  <si>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</si>
  <si>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</si>
  <si>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</si>
  <si>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</si>
  <si>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</si>
  <si>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</si>
  <si>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</si>
  <si>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</si>
  <si>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</si>
  <si>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</si>
  <si>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</si>
  <si>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</si>
  <si>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</si>
  <si>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</si>
  <si>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</si>
  <si>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</si>
  <si>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</si>
  <si>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</si>
  <si>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</si>
  <si>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</si>
  <si>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</si>
  <si>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</si>
  <si>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</si>
  <si>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</si>
  <si>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</si>
  <si>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</si>
  <si>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</si>
  <si>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</si>
  <si>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</si>
  <si>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</si>
  <si>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</si>
  <si>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</si>
  <si>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</si>
  <si>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</si>
  <si>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</si>
  <si>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</si>
  <si>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</si>
  <si>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</si>
  <si>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</si>
  <si>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</si>
  <si>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</si>
  <si>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</si>
  <si>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</si>
  <si>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</si>
  <si>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</si>
  <si>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</si>
  <si>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</si>
  <si>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</si>
  <si>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</si>
  <si>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</si>
  <si>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</si>
  <si>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</si>
  <si>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</si>
  <si>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</si>
  <si>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</si>
  <si>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</si>
  <si>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</si>
  <si>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</si>
  <si>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</si>
  <si>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</si>
  <si>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</si>
  <si>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</si>
  <si>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</si>
  <si>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</si>
  <si>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</si>
  <si>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</si>
  <si>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</si>
  <si>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</si>
  <si>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</si>
  <si>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</si>
  <si>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</si>
  <si>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</si>
  <si>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</si>
  <si>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</si>
  <si>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</si>
  <si>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</si>
  <si>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</si>
  <si>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</si>
  <si>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</si>
  <si>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</si>
  <si>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</si>
  <si>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</si>
  <si>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</si>
  <si>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</si>
  <si>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</si>
  <si>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</si>
  <si>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</si>
  <si>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</si>
  <si>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</si>
  <si>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</si>
  <si>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</si>
  <si>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</si>
  <si>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</si>
  <si>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</si>
  <si>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</si>
  <si>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</si>
  <si>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</si>
  <si>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</si>
  <si>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</si>
  <si>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</si>
  <si>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</si>
  <si>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</si>
  <si>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</si>
  <si>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</si>
  <si>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</si>
  <si>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</si>
  <si>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</si>
  <si>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</si>
  <si>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</si>
  <si>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</si>
  <si>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</si>
  <si>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</si>
  <si>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</si>
  <si>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</si>
  <si>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</si>
  <si>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</si>
  <si>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</si>
  <si>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</si>
  <si>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</si>
  <si>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</si>
  <si>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</si>
  <si>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</si>
  <si>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</si>
  <si>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</si>
  <si>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</si>
  <si>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</si>
  <si>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</si>
  <si>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</si>
  <si>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</si>
  <si>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</si>
  <si>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</si>
  <si>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</si>
  <si>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</si>
  <si>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</si>
  <si>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</si>
  <si>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</si>
  <si>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</si>
  <si>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</si>
  <si>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</si>
  <si>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</si>
  <si>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</si>
  <si>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</si>
  <si>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</si>
  <si>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</si>
  <si>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</si>
  <si>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</si>
  <si>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</si>
  <si>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</si>
  <si>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</si>
  <si>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</si>
  <si>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</si>
  <si>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</si>
  <si>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</si>
  <si>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</si>
  <si>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</si>
  <si>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</si>
  <si>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</si>
  <si>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</si>
  <si>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</si>
  <si>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</si>
  <si>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</si>
  <si>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</si>
  <si>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</si>
  <si>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</si>
  <si>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</si>
  <si>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</si>
  <si>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</si>
  <si>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</si>
  <si>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</si>
  <si>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</si>
  <si>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</si>
  <si>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</si>
  <si>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</si>
  <si>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</si>
  <si>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</si>
  <si>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</si>
  <si>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</si>
  <si>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</si>
  <si>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</si>
  <si>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</si>
  <si>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</si>
  <si>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</si>
  <si>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</si>
  <si>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</si>
  <si>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</si>
  <si>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</si>
  <si>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</si>
  <si>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</si>
  <si>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</si>
  <si>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</si>
  <si>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</si>
  <si>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</si>
  <si>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</si>
  <si>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</si>
  <si>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</si>
  <si>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</si>
  <si>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</si>
  <si>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</si>
  <si>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</si>
  <si>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</si>
  <si>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</si>
  <si>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</si>
  <si>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</si>
  <si>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</si>
  <si>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</si>
  <si>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</si>
  <si>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</si>
  <si>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</si>
  <si>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</si>
  <si>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</si>
  <si>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</si>
  <si>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</si>
  <si>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</si>
  <si>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</si>
  <si>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</si>
  <si>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</si>
  <si>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</si>
  <si>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</si>
  <si>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</si>
  <si>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</si>
  <si>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</si>
  <si>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</si>
  <si>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</si>
  <si>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</si>
  <si>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</si>
  <si>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</si>
  <si>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</si>
  <si>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</si>
  <si>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</si>
  <si>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</si>
  <si>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</si>
  <si>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</si>
  <si>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</si>
  <si>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</si>
  <si>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</si>
  <si>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</si>
  <si>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</si>
  <si>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</si>
  <si>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</si>
  <si>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</si>
  <si>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</si>
  <si>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</si>
  <si>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</si>
  <si>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</si>
  <si>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</si>
  <si>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</si>
  <si>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</si>
  <si>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</si>
  <si>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</si>
  <si>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</si>
  <si>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</si>
  <si>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</si>
  <si>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</si>
  <si>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</si>
  <si>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</si>
  <si>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</si>
  <si>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</si>
  <si>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</si>
  <si>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</si>
  <si>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</si>
  <si>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</si>
  <si>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</si>
  <si>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</si>
  <si>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</si>
  <si>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</si>
  <si>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</si>
  <si>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</si>
  <si>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</si>
  <si>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</si>
  <si>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</si>
  <si>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</si>
  <si>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</si>
  <si>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</si>
  <si>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</si>
  <si>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</si>
  <si>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</si>
  <si>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</si>
  <si>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</si>
  <si>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</si>
  <si>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</si>
  <si>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</si>
  <si>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</si>
  <si>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</si>
  <si>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</si>
  <si>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</si>
  <si>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</si>
  <si>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</si>
  <si>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</si>
  <si>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</si>
  <si>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</si>
  <si>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</si>
  <si>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</si>
  <si>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</si>
  <si>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</si>
  <si>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</si>
  <si>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</si>
  <si>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</si>
  <si>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</si>
  <si>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</si>
  <si>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</si>
  <si>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</si>
  <si>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</si>
  <si>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</si>
  <si>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</si>
  <si>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</si>
  <si>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</si>
  <si>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</si>
  <si>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</si>
  <si>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</si>
  <si>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</si>
  <si>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</si>
  <si>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</si>
  <si>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</si>
  <si>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</si>
  <si>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</si>
  <si>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</si>
  <si>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</si>
  <si>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</si>
  <si>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</si>
  <si>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</si>
  <si>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</si>
  <si>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</si>
  <si>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</si>
  <si>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</si>
  <si>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</si>
  <si>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</si>
  <si>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</si>
  <si>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</si>
  <si>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</si>
  <si>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</si>
  <si>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</si>
  <si>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</si>
  <si>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</si>
  <si>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</si>
  <si>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</si>
  <si>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</si>
  <si>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</si>
  <si>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</si>
  <si>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</si>
  <si>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</si>
  <si>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</si>
  <si>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</si>
  <si>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</si>
  <si>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</si>
  <si>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</si>
  <si>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</si>
  <si>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</si>
  <si>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</si>
  <si>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</si>
  <si>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</si>
  <si>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</si>
  <si>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</si>
  <si>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</si>
  <si>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</si>
  <si>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</si>
  <si>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</si>
  <si>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</si>
  <si>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</si>
  <si>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</si>
  <si>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</si>
  <si>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</si>
  <si>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</si>
  <si>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</si>
  <si>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</si>
  <si>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</si>
  <si>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</si>
  <si>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</si>
  <si>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</si>
  <si>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</si>
  <si>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</si>
  <si>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</si>
  <si>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</si>
  <si>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</si>
  <si>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</si>
  <si>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</si>
  <si>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</si>
  <si>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</si>
  <si>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</si>
  <si>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</si>
  <si>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</si>
  <si>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</si>
  <si>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</si>
  <si>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</si>
  <si>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</si>
  <si>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</si>
  <si>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</si>
  <si>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</si>
  <si>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</si>
  <si>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</si>
  <si>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</si>
  <si>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</si>
  <si>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</si>
  <si>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</si>
  <si>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</si>
  <si>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</si>
  <si>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</si>
  <si>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</si>
  <si>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</si>
  <si>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</si>
  <si>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</si>
  <si>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</si>
  <si>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</si>
  <si>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</si>
  <si>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</si>
  <si>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</si>
  <si>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</si>
  <si>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</si>
  <si>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</si>
  <si>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</si>
  <si>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</si>
  <si>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</si>
  <si>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</si>
  <si>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</si>
  <si>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</si>
  <si>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</si>
  <si>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</si>
  <si>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</si>
  <si>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</si>
  <si>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</si>
  <si>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</si>
  <si>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</si>
  <si>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</si>
  <si>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</si>
  <si>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</si>
  <si>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</si>
  <si>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</si>
  <si>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</si>
  <si>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</si>
  <si>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</si>
  <si>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</si>
  <si>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</si>
  <si>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</si>
  <si>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</si>
  <si>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</si>
  <si>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</si>
  <si>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</si>
  <si>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</si>
  <si>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</si>
  <si>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</si>
  <si>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</si>
  <si>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</si>
  <si>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</si>
  <si>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</si>
  <si>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</si>
  <si>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</si>
  <si>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</si>
  <si>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</si>
  <si>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</si>
  <si>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</si>
  <si>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</si>
  <si>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</si>
  <si>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</si>
  <si>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</si>
  <si>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</si>
  <si>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</si>
  <si>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</si>
  <si>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</si>
  <si>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</si>
  <si>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</si>
  <si>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</si>
  <si>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</si>
  <si>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</si>
  <si>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</si>
  <si>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</si>
  <si>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</si>
  <si>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</si>
  <si>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</si>
  <si>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</si>
  <si>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</si>
  <si>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</si>
  <si>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</si>
  <si>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</si>
  <si>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</si>
  <si>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</si>
  <si>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</si>
  <si>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</si>
  <si>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</si>
  <si>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</si>
  <si>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</si>
  <si>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</si>
  <si>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</si>
  <si>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</si>
  <si>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</si>
  <si>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</si>
  <si>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</si>
  <si>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</si>
  <si>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</si>
  <si>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</si>
  <si>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</si>
  <si>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</si>
  <si>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</si>
  <si>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</si>
  <si>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</si>
  <si>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</si>
  <si>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</si>
  <si>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</si>
  <si>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</si>
  <si>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</si>
  <si>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</si>
  <si>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</si>
  <si>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</si>
  <si>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</si>
  <si>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</si>
  <si>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</si>
  <si>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</si>
  <si>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</si>
  <si>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</si>
  <si>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</si>
  <si>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</si>
  <si>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</si>
  <si>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</si>
  <si>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</si>
  <si>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</si>
  <si>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</si>
  <si>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</si>
  <si>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</si>
  <si>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</si>
  <si>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</si>
  <si>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</si>
  <si>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</si>
  <si>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</si>
  <si>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</si>
  <si>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</si>
  <si>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</si>
  <si>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</si>
  <si>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</si>
  <si>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</si>
  <si>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</si>
  <si>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</si>
  <si>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</si>
  <si>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</si>
  <si>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</si>
  <si>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</si>
  <si>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</si>
  <si>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</si>
  <si>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</si>
  <si>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</si>
  <si>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</si>
  <si>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</si>
  <si>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</si>
  <si>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</si>
  <si>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</si>
  <si>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</si>
  <si>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</si>
  <si>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</si>
  <si>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</si>
  <si>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</si>
  <si>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</si>
  <si>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</si>
  <si>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</si>
  <si>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</si>
  <si>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</si>
  <si>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</si>
  <si>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</si>
  <si>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</si>
  <si>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</si>
  <si>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</si>
  <si>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</si>
  <si>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</si>
  <si>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</si>
  <si>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</si>
  <si>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</si>
  <si>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</si>
  <si>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</si>
  <si>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</si>
  <si>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</si>
  <si>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</si>
  <si>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</si>
  <si>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</si>
  <si>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</si>
  <si>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</si>
  <si>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</si>
  <si>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</si>
  <si>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</si>
  <si>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</si>
  <si>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</si>
  <si>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</si>
  <si>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</si>
  <si>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</si>
  <si>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</si>
  <si>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</si>
  <si>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</si>
  <si>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</si>
  <si>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</si>
  <si>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</si>
  <si>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</si>
  <si>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</si>
  <si>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</si>
  <si>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</si>
  <si>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</si>
  <si>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</si>
  <si>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</si>
  <si>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</si>
  <si>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</si>
  <si>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</si>
  <si>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</si>
  <si>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</si>
  <si>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</si>
  <si>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</si>
  <si>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</si>
  <si>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</si>
  <si>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</si>
  <si>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</si>
  <si>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</si>
  <si>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</si>
  <si>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</si>
  <si>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</si>
  <si>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</si>
  <si>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</si>
  <si>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</si>
  <si>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</si>
  <si>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</si>
  <si>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</si>
  <si>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</si>
  <si>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</si>
  <si>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</si>
  <si>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</si>
  <si>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</si>
  <si>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</si>
  <si>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</si>
  <si>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</si>
  <si>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</si>
  <si>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</si>
  <si>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</si>
  <si>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</si>
  <si>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</si>
  <si>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</si>
  <si>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</si>
  <si>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</si>
  <si>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</si>
  <si>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</si>
  <si>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</si>
  <si>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</si>
  <si>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</si>
  <si>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</si>
  <si>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</si>
  <si>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</si>
  <si>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</si>
  <si>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</si>
  <si>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</si>
  <si>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</si>
  <si>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</si>
  <si>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</si>
  <si>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</si>
  <si>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</si>
  <si>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</si>
  <si>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</si>
  <si>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</si>
  <si>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</si>
  <si>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</si>
  <si>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</si>
  <si>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</si>
  <si>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</si>
  <si>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</si>
  <si>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</si>
  <si>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</si>
  <si>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</si>
  <si>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</si>
  <si>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</si>
  <si>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</si>
  <si>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</si>
  <si>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</si>
  <si>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</si>
  <si>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</si>
  <si>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</si>
  <si>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</si>
  <si>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</si>
  <si>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</si>
  <si>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</si>
  <si>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</si>
  <si>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</si>
  <si>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</si>
  <si>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</si>
  <si>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</si>
  <si>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</si>
  <si>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</si>
  <si>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</si>
  <si>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</si>
  <si>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</si>
  <si>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</si>
  <si>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</si>
  <si>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</si>
  <si>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</si>
  <si>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</si>
  <si>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</si>
  <si>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</si>
  <si>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</si>
  <si>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</si>
  <si>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</si>
  <si>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</si>
  <si>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</si>
  <si>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</si>
  <si>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</si>
  <si>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</si>
  <si>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</si>
  <si>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</si>
  <si>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</si>
  <si>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</si>
  <si>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</si>
  <si>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</si>
  <si>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</si>
  <si>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</si>
  <si>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</si>
  <si>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</si>
  <si>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</si>
  <si>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</si>
  <si>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</si>
  <si>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</si>
  <si>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</si>
  <si>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</si>
  <si>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</si>
  <si>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</si>
  <si>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</si>
  <si>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</si>
  <si>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</si>
  <si>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</si>
  <si>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</si>
  <si>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</si>
  <si>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</si>
  <si>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</si>
  <si>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</si>
  <si>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</si>
  <si>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</si>
  <si>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</si>
  <si>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</si>
  <si>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</si>
  <si>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</si>
  <si>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</si>
  <si>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</si>
  <si>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</si>
  <si>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</si>
  <si>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</si>
  <si>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</si>
  <si>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</si>
  <si>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</si>
  <si>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</si>
  <si>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</si>
  <si>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</si>
  <si>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</si>
  <si>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</si>
  <si>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</si>
  <si>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</si>
  <si>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</si>
  <si>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</si>
  <si>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</si>
  <si>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</si>
  <si>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</si>
  <si>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</si>
  <si>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</si>
  <si>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</si>
  <si>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</si>
  <si>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</si>
  <si>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</si>
  <si>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</si>
  <si>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</si>
  <si>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</si>
  <si>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</si>
  <si>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</si>
  <si>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</si>
  <si>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</si>
  <si>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</si>
  <si>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</si>
  <si>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</si>
  <si>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</si>
  <si>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</si>
  <si>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</si>
  <si>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</si>
  <si>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</si>
  <si>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</si>
  <si>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</si>
  <si>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</si>
  <si>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</si>
  <si>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</si>
  <si>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</si>
  <si>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</si>
  <si>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</si>
  <si>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</si>
  <si>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</si>
  <si>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</si>
  <si>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</si>
  <si>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</si>
  <si>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</si>
  <si>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</si>
  <si>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</si>
  <si>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</si>
  <si>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</si>
  <si>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</si>
  <si>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</si>
  <si>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</si>
  <si>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</si>
  <si>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</si>
  <si>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</si>
  <si>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</si>
  <si>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</si>
  <si>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</si>
  <si>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</si>
  <si>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</si>
  <si>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</si>
  <si>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</si>
  <si>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</si>
  <si>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</si>
  <si>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</si>
  <si>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</si>
  <si>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</si>
  <si>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</si>
  <si>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</si>
  <si>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</si>
  <si>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</si>
  <si>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</si>
  <si>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</si>
  <si>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</si>
  <si>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</si>
  <si>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</si>
  <si>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</si>
  <si>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</si>
  <si>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</si>
  <si>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</si>
  <si>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</si>
  <si>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</si>
  <si>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</si>
  <si>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</si>
  <si>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</si>
  <si>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</si>
  <si>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</si>
  <si>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</si>
  <si>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</si>
  <si>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</si>
  <si>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</si>
  <si>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</si>
  <si>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</si>
  <si>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</si>
  <si>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</si>
  <si>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</si>
  <si>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</si>
  <si>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</si>
  <si>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</si>
  <si>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</si>
  <si>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</si>
  <si>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</si>
  <si>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</si>
  <si>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</si>
  <si>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</si>
  <si>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</si>
  <si>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</si>
  <si>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</si>
  <si>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</si>
  <si>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</si>
  <si>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</si>
  <si>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</si>
  <si>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</si>
  <si>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</si>
  <si>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</si>
  <si>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</si>
  <si>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</si>
  <si>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</si>
  <si>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</si>
  <si>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</si>
  <si>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</si>
  <si>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</si>
  <si>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</si>
  <si>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</si>
  <si>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</si>
  <si>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</si>
  <si>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</si>
  <si>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</si>
  <si>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</si>
  <si>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</si>
  <si>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</si>
  <si>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</si>
  <si>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</si>
  <si>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</si>
  <si>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</si>
  <si>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</si>
  <si>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</si>
  <si>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</si>
  <si>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</si>
  <si>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</si>
  <si>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</si>
  <si>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</si>
  <si>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</si>
  <si>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</si>
  <si>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</si>
  <si>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</si>
  <si>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</si>
  <si>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</si>
  <si>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</si>
  <si>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</si>
  <si>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</si>
  <si>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</si>
  <si>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</si>
  <si>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</si>
  <si>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</si>
  <si>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</si>
  <si>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</si>
  <si>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</si>
  <si>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</si>
  <si>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</si>
  <si>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</si>
  <si>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</si>
  <si>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</si>
  <si>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</si>
  <si>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</si>
  <si>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</si>
  <si>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</si>
  <si>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</si>
  <si>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</si>
  <si>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</si>
  <si>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</si>
  <si>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</si>
  <si>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</si>
  <si>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</si>
  <si>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</si>
  <si>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</si>
  <si>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</si>
  <si>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</si>
  <si>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</si>
  <si>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</si>
  <si>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</si>
  <si>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</si>
  <si>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</si>
  <si>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</si>
  <si>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</si>
  <si>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</si>
  <si>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</si>
  <si>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</si>
  <si>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</si>
  <si>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</si>
  <si>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</si>
  <si>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</si>
  <si>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</si>
  <si>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</si>
  <si>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</si>
  <si>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</si>
  <si>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</si>
  <si>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</si>
  <si>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</si>
  <si>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</si>
  <si>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</si>
  <si>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</si>
  <si>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</si>
  <si>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</si>
  <si>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</si>
  <si>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</si>
  <si>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</si>
  <si>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</si>
  <si>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</si>
  <si>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</si>
  <si>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</si>
  <si>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</si>
  <si>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</si>
  <si>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</si>
  <si>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</si>
  <si>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</si>
  <si>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</si>
  <si>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</si>
  <si>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</si>
  <si>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</si>
  <si>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</si>
  <si>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</si>
  <si>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</si>
  <si>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</si>
  <si>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</si>
  <si>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</si>
  <si>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</si>
  <si>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</si>
  <si>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</si>
  <si>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</si>
  <si>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</si>
  <si>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</si>
  <si>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</si>
  <si>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</si>
  <si>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</si>
  <si>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</si>
  <si>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</si>
  <si>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</si>
  <si>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</si>
  <si>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</si>
  <si>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</si>
  <si>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</si>
  <si>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</si>
  <si>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</si>
  <si>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</si>
  <si>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</si>
  <si>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</si>
  <si>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</si>
  <si>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</si>
  <si>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</si>
  <si>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</si>
  <si>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</si>
  <si>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</si>
  <si>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</si>
  <si>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</si>
  <si>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</si>
  <si>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</si>
  <si>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</si>
  <si>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</si>
  <si>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</si>
  <si>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</si>
  <si>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</si>
  <si>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</si>
  <si>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</si>
  <si>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</si>
  <si>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</si>
  <si>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</si>
  <si>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</si>
  <si>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</si>
  <si>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</si>
  <si>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</si>
  <si>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</si>
  <si>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</si>
  <si>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</si>
  <si>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</si>
  <si>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</si>
  <si>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</si>
  <si>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</si>
  <si>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</si>
  <si>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</si>
  <si>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</si>
  <si>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</si>
  <si>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</si>
  <si>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</si>
  <si>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</si>
  <si>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</si>
  <si>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</si>
  <si>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</si>
  <si>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</si>
  <si>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</si>
  <si>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</si>
  <si>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</si>
  <si>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</si>
  <si>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</si>
  <si>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</si>
  <si>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</si>
  <si>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</si>
  <si>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</si>
  <si>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</si>
  <si>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</si>
  <si>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</si>
  <si>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</si>
  <si>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</si>
  <si>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</si>
  <si>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</si>
  <si>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</si>
  <si>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</si>
  <si>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</si>
  <si>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</si>
  <si>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</si>
  <si>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</si>
  <si>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</si>
  <si>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</si>
  <si>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</si>
  <si>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</si>
  <si>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</si>
  <si>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</si>
  <si>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</si>
  <si>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</si>
  <si>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</si>
  <si>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</si>
  <si>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</si>
  <si>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</si>
  <si>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</si>
  <si>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</si>
  <si>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</si>
  <si>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</si>
  <si>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</si>
  <si>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</si>
  <si>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</si>
  <si>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</si>
  <si>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</si>
  <si>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</si>
  <si>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</si>
  <si>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</si>
  <si>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</si>
  <si>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</si>
  <si>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</si>
  <si>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</si>
  <si>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</si>
  <si>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</si>
  <si>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</si>
  <si>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</si>
  <si>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</si>
  <si>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</si>
  <si>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</si>
  <si>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</si>
  <si>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</si>
  <si>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</si>
  <si>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</si>
  <si>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</si>
  <si>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</si>
  <si>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</si>
  <si>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</si>
  <si>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</si>
  <si>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</si>
  <si>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</si>
  <si>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</si>
  <si>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</si>
  <si>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</si>
  <si>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</si>
  <si>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</si>
  <si>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</si>
  <si>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</si>
  <si>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</si>
  <si>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</si>
  <si>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</si>
  <si>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</si>
  <si>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</si>
  <si>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</si>
  <si>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</si>
  <si>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</si>
  <si>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</si>
  <si>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</si>
  <si>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</si>
  <si>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</si>
  <si>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</si>
  <si>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</si>
  <si>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</si>
  <si>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</si>
  <si>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</si>
  <si>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</si>
  <si>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</si>
  <si>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</si>
  <si>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</si>
  <si>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</si>
  <si>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</si>
  <si>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</si>
  <si>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</si>
  <si>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</si>
  <si>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</si>
  <si>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</si>
  <si>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</si>
  <si>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</si>
  <si>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</si>
  <si>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</si>
  <si>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</si>
  <si>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</si>
  <si>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</si>
  <si>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</si>
  <si>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</si>
  <si>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</si>
  <si>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</si>
  <si>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</si>
  <si>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</si>
  <si>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</si>
  <si>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</si>
  <si>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</si>
  <si>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</si>
  <si>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</si>
  <si>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</si>
  <si>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</si>
  <si>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</si>
  <si>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</si>
  <si>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</si>
  <si>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</si>
  <si>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</si>
  <si>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</si>
  <si>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</si>
  <si>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</si>
  <si>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</si>
  <si>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</si>
  <si>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</si>
  <si>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</si>
  <si>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</si>
  <si>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</si>
  <si>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</si>
  <si>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</si>
  <si>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</si>
  <si>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</si>
  <si>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</si>
  <si>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</si>
  <si>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</si>
  <si>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</si>
  <si>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</si>
  <si>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</si>
  <si>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</si>
  <si>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</si>
  <si>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</si>
  <si>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</si>
  <si>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</si>
  <si>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</si>
  <si>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</si>
  <si>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</si>
  <si>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</si>
  <si>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</si>
  <si>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</si>
  <si>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</si>
  <si>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</si>
  <si>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</si>
  <si>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</si>
  <si>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</si>
  <si>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</si>
  <si>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</si>
  <si>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</si>
  <si>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</si>
  <si>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</si>
  <si>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</si>
  <si>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</si>
  <si>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</si>
  <si>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</si>
  <si>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</si>
  <si>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</si>
  <si>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</si>
  <si>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</si>
  <si>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</si>
  <si>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</si>
  <si>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</si>
  <si>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</si>
  <si>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</si>
  <si>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</si>
  <si>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</si>
  <si>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</si>
  <si>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</si>
  <si>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</si>
  <si>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</si>
  <si>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</si>
  <si>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</si>
  <si>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</si>
  <si>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</si>
  <si>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</si>
  <si>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</si>
  <si>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</si>
  <si>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</si>
  <si>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</si>
  <si>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</si>
  <si>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</si>
  <si>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</si>
  <si>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</si>
  <si>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</si>
  <si>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</si>
  <si>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</si>
  <si>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</si>
  <si>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</si>
  <si>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</si>
  <si>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</si>
  <si>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</si>
  <si>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</si>
  <si>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</si>
  <si>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</si>
  <si>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</si>
  <si>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</si>
  <si>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</si>
  <si>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</si>
  <si>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</si>
  <si>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</si>
  <si>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</si>
  <si>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</si>
  <si>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</si>
  <si>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</si>
  <si>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</si>
  <si>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</si>
  <si>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</si>
  <si>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</si>
  <si>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</si>
  <si>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</si>
  <si>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</si>
  <si>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</si>
  <si>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</si>
  <si>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</si>
  <si>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</si>
  <si>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</si>
  <si>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</si>
  <si>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</si>
  <si>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</si>
  <si>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</si>
  <si>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</si>
  <si>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</si>
  <si>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</si>
  <si>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</si>
  <si>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</si>
  <si>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</si>
  <si>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</si>
  <si>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</si>
  <si>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</si>
  <si>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</si>
  <si>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</si>
  <si>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</si>
  <si>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</si>
  <si>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</si>
  <si>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</si>
  <si>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</si>
  <si>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</si>
  <si>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</si>
  <si>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</si>
  <si>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</si>
  <si>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</si>
  <si>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</si>
  <si>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</si>
  <si>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</si>
  <si>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</si>
  <si>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</si>
  <si>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</si>
  <si>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</si>
  <si>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</si>
  <si>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</si>
  <si>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</si>
  <si>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</si>
  <si>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</si>
  <si>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</si>
  <si>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</si>
  <si>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</si>
  <si>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</si>
  <si>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</si>
  <si>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</si>
  <si>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</si>
  <si>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</si>
  <si>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</si>
  <si>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</si>
  <si>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</si>
  <si>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</si>
  <si>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</si>
  <si>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</si>
  <si>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</si>
  <si>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</si>
  <si>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</si>
  <si>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</si>
  <si>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</si>
  <si>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</si>
  <si>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</si>
  <si>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</si>
  <si>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</si>
  <si>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</si>
  <si>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</si>
  <si>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</si>
  <si>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</si>
  <si>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</si>
  <si>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</si>
  <si>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</si>
  <si>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</si>
  <si>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</si>
  <si>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</si>
  <si>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</si>
  <si>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</si>
  <si>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</si>
  <si>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</si>
  <si>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</si>
  <si>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</si>
  <si>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</si>
  <si>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</si>
  <si>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</si>
  <si>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</si>
  <si>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</si>
  <si>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</si>
  <si>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</si>
  <si>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</si>
  <si>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</si>
  <si>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</si>
  <si>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</si>
  <si>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</si>
  <si>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</si>
  <si>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</si>
  <si>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</si>
  <si>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</si>
  <si>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</si>
  <si>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</si>
  <si>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</si>
  <si>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</si>
  <si>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</si>
  <si>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</si>
  <si>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</si>
  <si>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</si>
  <si>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</si>
  <si>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</si>
  <si>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</si>
  <si>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</si>
  <si>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</si>
  <si>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</si>
  <si>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</si>
  <si>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</si>
  <si>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</si>
  <si>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</si>
  <si>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</si>
  <si>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</si>
  <si>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</si>
  <si>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</si>
  <si>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</si>
  <si>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</si>
  <si>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</si>
  <si>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</si>
  <si>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</si>
  <si>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</si>
  <si>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</si>
  <si>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</si>
  <si>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</si>
  <si>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</si>
  <si>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</si>
  <si>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</si>
  <si>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</si>
  <si>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</si>
  <si>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</si>
  <si>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</si>
  <si>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</si>
  <si>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</si>
  <si>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</si>
  <si>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</si>
  <si>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</si>
  <si>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</si>
  <si>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</si>
  <si>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</si>
  <si>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</si>
  <si>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</si>
  <si>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</si>
  <si>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</si>
  <si>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</si>
  <si>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</si>
  <si>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</si>
  <si>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</si>
  <si>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</si>
  <si>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</si>
  <si>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</si>
  <si>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</si>
  <si>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</si>
  <si>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</si>
  <si>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</si>
  <si>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</si>
  <si>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</si>
  <si>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</si>
  <si>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</si>
  <si>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</si>
  <si>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</si>
  <si>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</si>
  <si>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</si>
  <si>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</si>
  <si>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</si>
  <si>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</si>
  <si>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</si>
  <si>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</si>
  <si>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</si>
  <si>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</si>
  <si>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</si>
  <si>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</si>
  <si>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</si>
  <si>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</si>
  <si>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</si>
  <si>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</si>
  <si>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</si>
  <si>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</si>
  <si>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</si>
  <si>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</si>
  <si>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</si>
  <si>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</si>
  <si>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</si>
  <si>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</si>
  <si>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</si>
  <si>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</si>
  <si>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</si>
  <si>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</si>
  <si>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</si>
  <si>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</si>
  <si>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</si>
  <si>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</si>
  <si>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</si>
  <si>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</si>
  <si>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</si>
  <si>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</si>
  <si>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</si>
  <si>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</si>
  <si>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</si>
  <si>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</si>
  <si>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</si>
  <si>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</si>
  <si>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</si>
  <si>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</si>
  <si>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</si>
  <si>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</si>
  <si>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</si>
  <si>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</si>
  <si>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</si>
  <si>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</si>
  <si>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</si>
  <si>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</si>
  <si>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</si>
  <si>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</si>
  <si>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</si>
  <si>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</si>
  <si>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</si>
  <si>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</si>
  <si>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</si>
  <si>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</si>
  <si>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</si>
  <si>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</si>
  <si>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</si>
  <si>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</si>
  <si>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</si>
  <si>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</si>
  <si>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</si>
  <si>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</si>
  <si>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</si>
  <si>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</si>
  <si>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</si>
  <si>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</si>
  <si>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</si>
  <si>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</si>
  <si>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</si>
  <si>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</si>
  <si>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</si>
  <si>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</si>
  <si>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</si>
  <si>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</si>
  <si>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</si>
  <si>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</si>
  <si>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</si>
  <si>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</si>
  <si>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</si>
  <si>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</si>
  <si>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</si>
  <si>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</si>
  <si>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</si>
  <si>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</si>
  <si>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</si>
  <si>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</si>
  <si>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</si>
  <si>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</si>
  <si>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</si>
  <si>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</si>
  <si>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</si>
  <si>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</si>
  <si>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</si>
  <si>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</si>
  <si>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</si>
  <si>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</si>
  <si>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</si>
  <si>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</si>
  <si>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</si>
  <si>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</si>
  <si>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</si>
  <si>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</si>
  <si>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</si>
  <si>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</si>
  <si>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</si>
  <si>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</si>
  <si>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</si>
  <si>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</si>
  <si>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</si>
  <si>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</si>
  <si>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</si>
  <si>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</si>
  <si>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</si>
  <si>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</si>
  <si>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</si>
  <si>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</si>
  <si>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</si>
  <si>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</si>
  <si>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</si>
  <si>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</si>
  <si>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</si>
  <si>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</si>
  <si>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</si>
  <si>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</si>
  <si>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</si>
  <si>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</si>
  <si>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</si>
  <si>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</si>
  <si>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</si>
  <si>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</si>
  <si>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</si>
  <si>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</si>
  <si>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</si>
  <si>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</si>
  <si>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</si>
  <si>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</si>
  <si>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</si>
  <si>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</si>
  <si>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</si>
  <si>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</si>
  <si>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</si>
  <si>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</si>
  <si>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</si>
  <si>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</si>
  <si>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</si>
  <si>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</si>
  <si>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</si>
  <si>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</si>
  <si>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</si>
  <si>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</si>
  <si>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</si>
  <si>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</si>
  <si>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</si>
  <si>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</si>
  <si>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</si>
  <si>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</si>
  <si>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</si>
  <si>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</si>
  <si>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</si>
  <si>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</si>
  <si>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</si>
  <si>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</si>
  <si>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</si>
  <si>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</si>
  <si>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</si>
  <si>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</si>
  <si>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</si>
  <si>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</si>
  <si>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</si>
  <si>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</si>
  <si>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</si>
  <si>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</si>
  <si>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</si>
  <si>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</si>
  <si>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</si>
  <si>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</si>
  <si>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</si>
  <si>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</si>
  <si>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</si>
  <si>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</si>
  <si>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</si>
  <si>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</si>
  <si>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</si>
  <si>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</si>
  <si>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</si>
  <si>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</si>
  <si>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</si>
  <si>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</si>
  <si>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</si>
  <si>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</si>
  <si>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</si>
  <si>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</si>
  <si>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</si>
  <si>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</si>
  <si>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</si>
  <si>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</si>
  <si>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</si>
  <si>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</si>
  <si>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</si>
  <si>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</si>
  <si>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</si>
  <si>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</si>
  <si>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</si>
  <si>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</si>
  <si>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</si>
  <si>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</si>
  <si>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</si>
  <si>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</si>
  <si>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</si>
  <si>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</si>
  <si>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</si>
  <si>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</si>
  <si>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</si>
  <si>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</si>
  <si>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</si>
  <si>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</si>
  <si>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</si>
  <si>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</si>
  <si>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</si>
  <si>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</si>
  <si>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</si>
  <si>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</si>
  <si>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</si>
  <si>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</si>
  <si>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</si>
  <si>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</si>
  <si>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</si>
  <si>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</si>
  <si>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</si>
  <si>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</si>
  <si>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</si>
  <si>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</si>
  <si>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</si>
  <si>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</si>
  <si>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</si>
  <si>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</si>
  <si>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</si>
  <si>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</si>
  <si>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</si>
  <si>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</si>
  <si>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</si>
  <si>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</si>
  <si>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</si>
  <si>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</si>
  <si>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</si>
  <si>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</si>
  <si>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</si>
  <si>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</si>
  <si>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</si>
  <si>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</si>
  <si>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</si>
  <si>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</si>
  <si>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</si>
  <si>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</si>
  <si>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</si>
  <si>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</si>
  <si>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</si>
  <si>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</si>
  <si>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</si>
  <si>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</si>
  <si>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</si>
  <si>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</si>
  <si>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</si>
  <si>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</si>
  <si>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</si>
  <si>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</si>
  <si>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</si>
  <si>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</si>
  <si>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</si>
  <si>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</si>
  <si>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</si>
  <si>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</si>
  <si>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</si>
  <si>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</si>
  <si>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</si>
  <si>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</si>
  <si>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</si>
  <si>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</si>
  <si>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</si>
  <si>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</si>
  <si>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</si>
  <si>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</si>
  <si>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</si>
  <si>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</si>
  <si>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</si>
  <si>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</si>
  <si>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</si>
  <si>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</si>
  <si>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</si>
  <si>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</si>
  <si>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</si>
  <si>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</si>
  <si>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</si>
  <si>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</si>
  <si>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</si>
  <si>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</si>
  <si>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</si>
  <si>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</si>
  <si>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</si>
  <si>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</si>
  <si>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</si>
  <si>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</si>
  <si>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</si>
  <si>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</si>
  <si>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</si>
  <si>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</si>
  <si>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</si>
  <si>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</si>
  <si>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</si>
  <si>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</si>
  <si>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</si>
  <si>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</si>
  <si>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</si>
  <si>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</si>
  <si>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</si>
  <si>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</si>
  <si>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</si>
  <si>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</si>
  <si>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</si>
  <si>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</si>
  <si>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</si>
  <si>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</si>
  <si>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</si>
  <si>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</si>
  <si>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</si>
  <si>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</si>
  <si>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</si>
  <si>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</si>
  <si>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</si>
  <si>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</si>
  <si>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</si>
  <si>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</si>
  <si>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</si>
  <si>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</si>
  <si>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</si>
  <si>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</si>
  <si>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</si>
  <si>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</si>
  <si>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</si>
  <si>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</si>
  <si>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</si>
  <si>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</si>
  <si>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</si>
  <si>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</si>
  <si>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</si>
  <si>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</si>
  <si>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</si>
  <si>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</si>
  <si>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</si>
  <si>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</si>
  <si>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</si>
  <si>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</si>
  <si>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</si>
  <si>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</si>
  <si>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</si>
  <si>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</si>
  <si>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</si>
  <si>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</si>
  <si>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</si>
  <si>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</si>
  <si>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</si>
  <si>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</si>
  <si>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</si>
  <si>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</si>
  <si>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</si>
  <si>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</si>
  <si>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</si>
  <si>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</si>
  <si>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</si>
  <si>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</si>
  <si>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</si>
  <si>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</si>
  <si>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</si>
  <si>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</si>
  <si>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</si>
  <si>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</si>
  <si>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</si>
  <si>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</si>
  <si>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</si>
  <si>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</si>
  <si>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</si>
  <si>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</si>
  <si>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</si>
  <si>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</si>
  <si>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</si>
  <si>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</si>
  <si>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</si>
  <si>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</si>
  <si>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</si>
  <si>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</si>
  <si>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</si>
  <si>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</si>
  <si>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</si>
  <si>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</si>
  <si>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</si>
  <si>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</si>
  <si>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</si>
  <si>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</si>
  <si>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</si>
  <si>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</si>
  <si>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</si>
  <si>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</si>
  <si>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</si>
  <si>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</si>
  <si>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</si>
  <si>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</si>
  <si>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</si>
  <si>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</si>
  <si>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</si>
  <si>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</si>
  <si>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</si>
  <si>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</si>
  <si>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</si>
  <si>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</si>
  <si>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</si>
  <si>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</si>
  <si>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</si>
  <si>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</si>
  <si>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</si>
  <si>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</si>
  <si>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</si>
  <si>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</si>
  <si>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</si>
  <si>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</si>
  <si>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</si>
  <si>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</si>
  <si>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</si>
  <si>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</si>
  <si>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</si>
  <si>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</si>
  <si>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</si>
  <si>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</si>
  <si>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</si>
  <si>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</si>
  <si>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</si>
  <si>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</si>
  <si>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</si>
  <si>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</si>
  <si>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</si>
  <si>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</si>
  <si>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</si>
  <si>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</si>
  <si>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</si>
  <si>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</si>
  <si>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</si>
  <si>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</si>
  <si>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</si>
  <si>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</si>
  <si>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</si>
  <si>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</si>
  <si>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</si>
  <si>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</si>
  <si>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</si>
  <si>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</si>
  <si>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</si>
  <si>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</si>
  <si>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</si>
  <si>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</si>
  <si>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</si>
  <si>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</si>
  <si>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</si>
  <si>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</si>
  <si>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</si>
  <si>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</si>
  <si>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</si>
  <si>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</si>
  <si>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</si>
  <si>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</si>
  <si>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</si>
  <si>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</si>
  <si>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</si>
  <si>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</si>
  <si>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</si>
  <si>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</si>
  <si>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</si>
  <si>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</si>
  <si>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</si>
  <si>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</si>
  <si>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</si>
  <si>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</si>
  <si>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</si>
  <si>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</si>
  <si>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</si>
  <si>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</si>
  <si>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</si>
  <si>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</si>
  <si>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</si>
  <si>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</si>
  <si>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</si>
  <si>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</si>
  <si>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</si>
  <si>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</si>
  <si>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</si>
  <si>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</si>
  <si>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</si>
  <si>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</si>
  <si>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</si>
  <si>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</si>
  <si>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</si>
  <si>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</si>
  <si>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</si>
  <si>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</si>
  <si>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</si>
  <si>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</si>
  <si>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</si>
  <si>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</si>
  <si>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</si>
  <si>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</si>
  <si>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</si>
  <si>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</si>
  <si>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</si>
  <si>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</si>
  <si>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</si>
  <si>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</si>
  <si>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</si>
  <si>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</si>
  <si>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</si>
  <si>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</si>
  <si>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</si>
  <si>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</si>
  <si>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</si>
  <si>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</si>
  <si>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</si>
  <si>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</si>
  <si>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</si>
  <si>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</si>
  <si>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</si>
  <si>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</si>
  <si>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</si>
  <si>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</si>
  <si>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</si>
  <si>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</si>
  <si>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</si>
  <si>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</si>
  <si>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</si>
  <si>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</si>
  <si>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</si>
  <si>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</si>
  <si>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</si>
  <si>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</si>
  <si>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</si>
  <si>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</si>
  <si>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</si>
  <si>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</si>
  <si>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</si>
  <si>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</si>
  <si>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</si>
  <si>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</si>
  <si>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</si>
  <si>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</si>
  <si>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</si>
  <si>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</si>
  <si>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</si>
  <si>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</si>
  <si>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</si>
  <si>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</si>
  <si>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</si>
  <si>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</si>
  <si>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</si>
  <si>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</si>
  <si>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</si>
  <si>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</si>
  <si>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</si>
  <si>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</si>
  <si>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</si>
  <si>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</si>
  <si>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</si>
  <si>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</si>
  <si>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</si>
  <si>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</si>
  <si>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</si>
  <si>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</si>
  <si>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</si>
  <si>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</si>
  <si>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</si>
  <si>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</si>
  <si>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</si>
  <si>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</si>
  <si>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</si>
  <si>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</si>
  <si>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</si>
  <si>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</si>
  <si>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</si>
  <si>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</si>
  <si>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</si>
  <si>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</si>
  <si>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</si>
  <si>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</si>
  <si>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</si>
  <si>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</si>
  <si>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</si>
  <si>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</si>
  <si>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</si>
  <si>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</si>
  <si>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</si>
  <si>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</si>
  <si>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</si>
  <si>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</si>
  <si>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</si>
  <si>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</si>
  <si>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</si>
  <si>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</si>
  <si>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</si>
  <si>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</si>
  <si>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</si>
  <si>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</si>
  <si>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</si>
  <si>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</si>
  <si>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</si>
  <si>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</si>
  <si>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</si>
  <si>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</si>
  <si>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</si>
  <si>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</si>
  <si>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</si>
  <si>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</si>
  <si>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</si>
  <si>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</si>
  <si>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</si>
  <si>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</si>
  <si>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</si>
  <si>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</si>
  <si>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</si>
  <si>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</si>
  <si>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</si>
  <si>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</si>
  <si>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</si>
  <si>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</si>
  <si>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</si>
  <si>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</si>
  <si>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</si>
  <si>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</si>
  <si>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</si>
  <si>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</si>
  <si>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</si>
  <si>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</si>
  <si>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</si>
  <si>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</si>
  <si>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</si>
  <si>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</si>
  <si>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</si>
  <si>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</si>
  <si>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</si>
  <si>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</si>
  <si>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</si>
  <si>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</si>
  <si>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</si>
  <si>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</si>
  <si>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</si>
  <si>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</si>
  <si>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</si>
  <si>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</si>
  <si>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</si>
  <si>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</si>
  <si>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</si>
  <si>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</si>
  <si>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</si>
  <si>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</si>
  <si>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</si>
  <si>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</si>
  <si>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</si>
  <si>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</si>
  <si>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</si>
  <si>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</si>
  <si>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</si>
  <si>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</si>
  <si>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</si>
  <si>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</si>
  <si>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</si>
  <si>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</si>
  <si>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</si>
  <si>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</si>
  <si>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</si>
  <si>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</si>
  <si>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</si>
  <si>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</si>
  <si>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</si>
  <si>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</si>
  <si>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</si>
  <si>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</si>
  <si>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</si>
  <si>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</si>
  <si>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</si>
  <si>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</si>
  <si>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</si>
  <si>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</si>
  <si>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</si>
  <si>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</si>
  <si>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</si>
  <si>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</si>
  <si>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</si>
  <si>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</si>
  <si>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</si>
  <si>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</si>
  <si>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</si>
  <si>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</si>
  <si>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</si>
  <si>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</si>
  <si>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</si>
  <si>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</si>
  <si>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</si>
  <si>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</si>
  <si>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</si>
  <si>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</si>
  <si>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</si>
  <si>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</si>
  <si>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</si>
  <si>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</si>
  <si>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</si>
  <si>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</si>
  <si>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</si>
  <si>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</si>
  <si>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</si>
  <si>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</si>
  <si>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</si>
  <si>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</si>
  <si>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</si>
  <si>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</si>
  <si>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</si>
  <si>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</si>
  <si>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</si>
  <si>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</si>
  <si>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</si>
  <si>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</si>
  <si>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</si>
  <si>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</si>
  <si>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</si>
  <si>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</si>
  <si>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</si>
  <si>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</si>
  <si>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</si>
  <si>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</si>
  <si>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</si>
  <si>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</si>
  <si>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</si>
  <si>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</si>
  <si>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</si>
  <si>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</si>
  <si>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</si>
  <si>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</si>
  <si>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</si>
  <si>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</si>
  <si>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</si>
  <si>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</si>
  <si>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</si>
  <si>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</si>
  <si>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</si>
  <si>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</si>
  <si>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</si>
  <si>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</si>
  <si>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</si>
  <si>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</si>
  <si>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</si>
  <si>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</si>
  <si>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</si>
  <si>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</si>
  <si>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</si>
  <si>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</si>
  <si>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</si>
  <si>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</si>
  <si>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</si>
  <si>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</si>
  <si>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</si>
  <si>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</si>
  <si>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</si>
  <si>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</si>
  <si>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</si>
  <si>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</si>
  <si>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</si>
  <si>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</si>
  <si>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</si>
  <si>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</si>
  <si>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</si>
  <si>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</si>
  <si>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</si>
  <si>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</si>
  <si>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</si>
  <si>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</si>
  <si>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</si>
  <si>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</si>
  <si>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</si>
  <si>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</si>
  <si>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</si>
  <si>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</si>
  <si>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</si>
  <si>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</si>
  <si>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</si>
  <si>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</si>
  <si>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</si>
  <si>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</si>
  <si>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</si>
  <si>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</si>
  <si>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</si>
  <si>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</si>
  <si>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</si>
  <si>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</si>
  <si>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</si>
  <si>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</si>
  <si>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</si>
  <si>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</si>
  <si>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</si>
  <si>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</si>
  <si>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</si>
  <si>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</si>
  <si>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</si>
  <si>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</si>
  <si>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</si>
  <si>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</si>
  <si>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</si>
  <si>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</si>
  <si>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</si>
  <si>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</si>
  <si>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</si>
  <si>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</si>
  <si>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</si>
  <si>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</si>
  <si>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</si>
  <si>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</si>
  <si>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</si>
  <si>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</si>
  <si>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</si>
  <si>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</si>
  <si>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</si>
  <si>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</si>
  <si>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</si>
  <si>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</si>
  <si>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</si>
  <si>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</si>
  <si>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</si>
  <si>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</si>
  <si>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</si>
  <si>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</si>
  <si>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</si>
  <si>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</si>
  <si>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</si>
  <si>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</si>
  <si>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</si>
  <si>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</si>
  <si>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</si>
  <si>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</si>
  <si>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</si>
  <si>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</si>
  <si>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</si>
  <si>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</si>
  <si>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</si>
  <si>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</si>
  <si>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</si>
  <si>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</si>
  <si>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</si>
  <si>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</si>
  <si>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</si>
  <si>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</si>
  <si>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</si>
  <si>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</si>
  <si>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</si>
  <si>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</si>
  <si>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</si>
  <si>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</si>
  <si>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</si>
  <si>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</si>
  <si>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</si>
  <si>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</si>
  <si>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</si>
  <si>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</si>
  <si>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</si>
  <si>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</si>
  <si>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</si>
  <si>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</si>
  <si>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</si>
  <si>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</si>
  <si>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</si>
  <si>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</si>
  <si>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</si>
  <si>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</si>
  <si>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</si>
  <si>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</si>
  <si>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</si>
  <si>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</si>
  <si>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</si>
  <si>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</si>
  <si>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</si>
  <si>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</si>
  <si>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</si>
  <si>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</si>
  <si>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</si>
  <si>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</si>
  <si>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</si>
  <si>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</si>
  <si>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</si>
  <si>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</si>
  <si>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</si>
  <si>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</si>
  <si>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</si>
  <si>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</si>
  <si>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</si>
  <si>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</si>
  <si>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</si>
  <si>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</si>
  <si>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</si>
  <si>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</si>
  <si>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</si>
  <si>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</si>
  <si>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</si>
  <si>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</si>
  <si>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</si>
  <si>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</si>
  <si>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</si>
  <si>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</si>
  <si>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</si>
  <si>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</si>
  <si>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</si>
  <si>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</si>
  <si>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</si>
  <si>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</si>
  <si>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</si>
  <si>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</si>
  <si>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</si>
  <si>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</si>
  <si>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</si>
  <si>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</si>
  <si>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</si>
  <si>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</si>
  <si>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</si>
  <si>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</si>
  <si>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</si>
  <si>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</si>
  <si>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</si>
  <si>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</si>
  <si>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</si>
  <si>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</si>
  <si>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</si>
  <si>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</si>
  <si>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</si>
  <si>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</si>
  <si>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</si>
  <si>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</si>
  <si>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</si>
  <si>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</si>
  <si>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</si>
  <si>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</si>
  <si>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</si>
  <si>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</si>
  <si>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</si>
  <si>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</si>
  <si>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</si>
  <si>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</si>
  <si>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</si>
  <si>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</si>
  <si>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</si>
  <si>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</si>
  <si>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</si>
  <si>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</si>
  <si>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</si>
  <si>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</si>
  <si>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</si>
  <si>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</si>
  <si>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</si>
  <si>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</si>
  <si>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</si>
  <si>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</si>
  <si>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</si>
  <si>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</si>
  <si>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</si>
  <si>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</si>
  <si>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</si>
  <si>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</si>
  <si>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</si>
  <si>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</si>
  <si>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</si>
  <si>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</si>
  <si>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</si>
  <si>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</si>
  <si>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</si>
  <si>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</si>
  <si>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</si>
  <si>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</si>
  <si>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</si>
  <si>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</si>
  <si>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</si>
  <si>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</si>
  <si>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</si>
  <si>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</si>
  <si>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</si>
  <si>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</si>
  <si>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</si>
  <si>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</si>
  <si>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</si>
  <si>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</si>
  <si>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</si>
  <si>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</si>
  <si>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</si>
  <si>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</si>
  <si>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</si>
  <si>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</si>
  <si>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</si>
  <si>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</si>
  <si>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</si>
  <si>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</si>
  <si>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</si>
  <si>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</si>
  <si>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</si>
  <si>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</si>
  <si>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</si>
  <si>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</si>
  <si>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</si>
  <si>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</si>
  <si>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</si>
  <si>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</si>
  <si>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</si>
  <si>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</si>
  <si>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</si>
  <si>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</si>
  <si>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</si>
  <si>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</si>
  <si>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</si>
  <si>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</si>
  <si>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</si>
  <si>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</si>
  <si>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</si>
  <si>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</si>
  <si>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</si>
  <si>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</si>
  <si>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</si>
  <si>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</si>
  <si>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</si>
  <si>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</si>
  <si>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</si>
  <si>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</si>
  <si>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</si>
  <si>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</si>
  <si>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</si>
  <si>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</si>
  <si>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</si>
  <si>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</si>
  <si>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</si>
  <si>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</si>
  <si>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</si>
  <si>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</si>
  <si>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</si>
  <si>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</si>
  <si>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</si>
  <si>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</si>
  <si>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</si>
  <si>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</si>
  <si>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</si>
  <si>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</si>
  <si>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</si>
  <si>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</si>
  <si>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</si>
  <si>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</si>
  <si>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</si>
  <si>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</si>
  <si>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</si>
  <si>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</si>
  <si>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</si>
  <si>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</si>
  <si>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</si>
  <si>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</si>
  <si>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</si>
  <si>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</si>
  <si>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</si>
  <si>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</si>
  <si>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</si>
  <si>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</si>
  <si>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</si>
  <si>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</si>
  <si>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</si>
  <si>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</si>
  <si>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</si>
  <si>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</si>
  <si>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</si>
  <si>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</si>
  <si>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</si>
  <si>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</si>
  <si>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</si>
  <si>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</si>
  <si>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</si>
  <si>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</si>
  <si>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</si>
  <si>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</si>
  <si>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</si>
  <si>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</si>
  <si>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</si>
  <si>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</si>
  <si>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</si>
  <si>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</si>
  <si>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</si>
  <si>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</si>
  <si>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</si>
  <si>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</si>
  <si>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</si>
  <si>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</si>
  <si>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</si>
  <si>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</si>
  <si>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</si>
  <si>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</si>
  <si>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</si>
  <si>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</si>
  <si>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</si>
  <si>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</si>
  <si>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</si>
  <si>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</si>
  <si>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</si>
  <si>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</si>
  <si>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</si>
  <si>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</si>
  <si>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</si>
  <si>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</si>
  <si>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</si>
  <si>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</si>
  <si>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</si>
  <si>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</si>
  <si>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</si>
  <si>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</si>
  <si>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</si>
  <si>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</si>
  <si>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</si>
  <si>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</si>
  <si>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</si>
  <si>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</si>
  <si>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</si>
  <si>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</si>
  <si>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</si>
  <si>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</si>
  <si>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</si>
  <si>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</si>
  <si>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</si>
  <si>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</si>
  <si>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</si>
  <si>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</si>
  <si>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</si>
  <si>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</si>
  <si>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</si>
  <si>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</si>
  <si>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</si>
  <si>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</si>
  <si>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</si>
  <si>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</si>
  <si>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</si>
  <si>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</si>
  <si>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</si>
  <si>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</si>
  <si>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</si>
  <si>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</si>
  <si>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</si>
  <si>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</si>
  <si>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</si>
  <si>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</si>
  <si>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</si>
  <si>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</si>
  <si>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</si>
  <si>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</si>
  <si>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</si>
  <si>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</si>
  <si>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</si>
  <si>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</si>
  <si>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</si>
  <si>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</si>
  <si>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</si>
  <si>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</si>
  <si>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</si>
  <si>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</si>
  <si>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</si>
  <si>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</si>
  <si>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</si>
  <si>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</si>
  <si>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</si>
  <si>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</si>
  <si>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</si>
  <si>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</si>
  <si>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</si>
  <si>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</si>
  <si>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</si>
  <si>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</si>
  <si>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</si>
  <si>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</si>
  <si>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</si>
  <si>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</si>
  <si>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</si>
  <si>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</si>
  <si>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</si>
  <si>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</si>
  <si>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</si>
  <si>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</si>
  <si>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</si>
  <si>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</si>
  <si>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</si>
  <si>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</si>
  <si>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</si>
  <si>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</si>
  <si>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</si>
  <si>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</si>
  <si>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</si>
  <si>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</si>
  <si>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</si>
  <si>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</si>
  <si>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</si>
  <si>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</si>
  <si>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</si>
  <si>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</si>
  <si>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</si>
  <si>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</si>
  <si>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</si>
  <si>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</si>
  <si>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</si>
  <si>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</si>
  <si>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</si>
  <si>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</si>
  <si>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</si>
  <si>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</si>
  <si>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</si>
  <si>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</si>
  <si>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</si>
  <si>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</si>
  <si>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</si>
  <si>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</si>
  <si>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</si>
  <si>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</si>
  <si>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</si>
  <si>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</si>
  <si>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</si>
  <si>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</si>
  <si>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</si>
  <si>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</si>
  <si>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</si>
  <si>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</si>
  <si>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</si>
  <si>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</si>
  <si>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</si>
  <si>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</si>
  <si>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</si>
  <si>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</si>
  <si>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</si>
  <si>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</si>
  <si>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</si>
  <si>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</si>
  <si>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</si>
  <si>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</si>
  <si>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</si>
  <si>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</si>
  <si>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</si>
  <si>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</si>
  <si>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</si>
  <si>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</si>
  <si>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</si>
  <si>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</si>
  <si>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</si>
  <si>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</si>
  <si>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</si>
  <si>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</si>
  <si>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</si>
  <si>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</si>
  <si>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</si>
  <si>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</si>
  <si>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</si>
  <si>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</si>
  <si>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</si>
  <si>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</si>
  <si>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</si>
  <si>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</si>
  <si>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</si>
  <si>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</si>
  <si>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</si>
  <si>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</si>
  <si>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</si>
  <si>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</si>
  <si>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</si>
  <si>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</si>
  <si>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</si>
  <si>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</si>
  <si>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</si>
  <si>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</si>
  <si>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</si>
  <si>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</si>
  <si>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</si>
  <si>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</si>
  <si>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</si>
  <si>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</si>
  <si>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</si>
  <si>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</si>
  <si>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</si>
  <si>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</si>
  <si>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</si>
  <si>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</si>
  <si>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</si>
  <si>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</si>
  <si>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</si>
  <si>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</si>
  <si>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</si>
  <si>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</si>
  <si>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</si>
  <si>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</si>
  <si>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</si>
  <si>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</si>
  <si>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</si>
  <si>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</si>
  <si>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</si>
  <si>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</si>
  <si>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</si>
  <si>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</si>
  <si>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</si>
  <si>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</si>
  <si>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</si>
  <si>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</si>
  <si>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</si>
  <si>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</si>
  <si>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</si>
  <si>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</si>
  <si>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</si>
  <si>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</si>
  <si>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</si>
  <si>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</si>
  <si>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</si>
  <si>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</si>
  <si>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</si>
  <si>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</si>
  <si>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</si>
  <si>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</si>
  <si>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</si>
  <si>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</si>
  <si>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</si>
  <si>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</si>
  <si>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</si>
  <si>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</si>
  <si>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</si>
  <si>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</si>
  <si>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</si>
  <si>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</si>
  <si>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</si>
  <si>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</si>
  <si>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</si>
  <si>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</si>
  <si>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</si>
  <si>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</si>
  <si>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</si>
  <si>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</si>
  <si>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</si>
  <si>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</si>
  <si>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</si>
  <si>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</si>
  <si>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</si>
  <si>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</si>
  <si>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</si>
  <si>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</si>
  <si>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</si>
  <si>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</si>
  <si>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</si>
  <si>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</si>
  <si>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</si>
  <si>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</si>
  <si>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</si>
  <si>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</si>
  <si>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</si>
  <si>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</si>
  <si>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</si>
  <si>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</si>
  <si>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</si>
  <si>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</si>
  <si>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</si>
  <si>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</si>
  <si>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</si>
  <si>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</si>
  <si>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</si>
  <si>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</si>
  <si>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</si>
  <si>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</si>
  <si>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</si>
  <si>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</si>
  <si>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</si>
  <si>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</si>
  <si>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</si>
  <si>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</si>
  <si>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</si>
  <si>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</si>
  <si>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</si>
  <si>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</si>
  <si>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</si>
  <si>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</si>
  <si>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</si>
  <si>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</si>
  <si>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</si>
  <si>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</si>
  <si>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</si>
  <si>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</si>
  <si>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</si>
  <si>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</si>
  <si>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</si>
  <si>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</si>
  <si>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</si>
  <si>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</si>
  <si>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</si>
  <si>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</si>
  <si>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</si>
  <si>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</si>
  <si>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</si>
  <si>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</si>
  <si>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</si>
  <si>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</si>
  <si>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</si>
  <si>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</si>
  <si>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</si>
  <si>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</si>
  <si>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</si>
  <si>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</si>
  <si>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</si>
  <si>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</si>
  <si>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</si>
  <si>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</si>
  <si>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</si>
  <si>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</si>
  <si>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</si>
  <si>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</si>
  <si>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</si>
  <si>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</si>
  <si>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</si>
  <si>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</si>
  <si>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</si>
  <si>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</si>
  <si>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</si>
  <si>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</si>
  <si>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</si>
  <si>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</si>
  <si>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</si>
  <si>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</si>
  <si>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</si>
  <si>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</si>
  <si>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</si>
  <si>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</si>
  <si>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</si>
  <si>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</si>
  <si>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</si>
  <si>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</si>
  <si>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</si>
  <si>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</si>
  <si>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</si>
  <si>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</si>
  <si>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</si>
  <si>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</si>
  <si>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</si>
  <si>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</si>
  <si>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</si>
  <si>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</si>
  <si>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</si>
  <si>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</si>
  <si>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</si>
  <si>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</si>
  <si>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</si>
  <si>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</si>
  <si>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</si>
  <si>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</si>
  <si>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</si>
  <si>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</si>
  <si>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</si>
  <si>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</si>
  <si>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</si>
  <si>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</si>
  <si>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</si>
  <si>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</si>
  <si>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</si>
  <si>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</si>
  <si>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</si>
  <si>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</si>
  <si>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</si>
  <si>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</si>
  <si>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</si>
  <si>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</si>
  <si>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</si>
  <si>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</si>
  <si>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</si>
  <si>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</si>
  <si>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</si>
  <si>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</si>
  <si>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</si>
  <si>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</si>
  <si>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</si>
  <si>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</si>
  <si>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</si>
  <si>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</si>
  <si>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</si>
  <si>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</si>
  <si>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</si>
  <si>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</si>
  <si>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</si>
  <si>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</si>
  <si>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</si>
  <si>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</si>
  <si>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</si>
  <si>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</si>
  <si>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</si>
  <si>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</si>
  <si>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</si>
  <si>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</si>
  <si>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</si>
  <si>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</si>
  <si>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</si>
  <si>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</si>
  <si>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</si>
  <si>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</si>
  <si>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</si>
  <si>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</si>
  <si>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</si>
  <si>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</si>
  <si>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</si>
  <si>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</si>
  <si>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</si>
  <si>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</si>
  <si>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</si>
  <si>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</si>
  <si>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</si>
  <si>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</si>
  <si>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</si>
  <si>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</si>
  <si>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</si>
  <si>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</si>
  <si>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</si>
  <si>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</si>
  <si>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</si>
  <si>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</si>
  <si>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</si>
  <si>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</si>
  <si>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</si>
  <si>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</si>
  <si>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</si>
  <si>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</si>
  <si>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</si>
  <si>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</si>
  <si>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</si>
  <si>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</si>
  <si>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</si>
  <si>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</si>
  <si>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</si>
  <si>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</si>
  <si>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</si>
  <si>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</si>
  <si>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</si>
  <si>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</si>
  <si>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</si>
  <si>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</si>
  <si>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</si>
  <si>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</si>
  <si>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</si>
  <si>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</si>
  <si>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</si>
  <si>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</si>
  <si>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</si>
  <si>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</si>
  <si>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</si>
  <si>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</si>
  <si>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</si>
  <si>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</si>
  <si>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</si>
  <si>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</si>
  <si>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</si>
  <si>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</si>
  <si>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</si>
  <si>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</si>
  <si>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</si>
  <si>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</si>
  <si>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</si>
  <si>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</si>
  <si>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</si>
  <si>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</si>
  <si>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</si>
  <si>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</si>
  <si>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</si>
  <si>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</si>
  <si>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</si>
  <si>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</si>
  <si>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</si>
  <si>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</si>
  <si>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</si>
  <si>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</si>
  <si>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</si>
  <si>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</si>
  <si>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</si>
  <si>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</si>
  <si>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</si>
  <si>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</si>
  <si>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</si>
  <si>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</si>
  <si>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</si>
  <si>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</si>
  <si>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</si>
  <si>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</si>
  <si>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</si>
  <si>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</si>
  <si>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</si>
  <si>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</si>
  <si>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</si>
  <si>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</si>
  <si>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</si>
  <si>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</si>
  <si>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</si>
  <si>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</si>
  <si>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</si>
  <si>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</si>
  <si>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</si>
  <si>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</si>
  <si>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</si>
  <si>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</si>
  <si>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</si>
  <si>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</si>
  <si>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</si>
  <si>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</si>
  <si>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</si>
  <si>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</si>
  <si>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</si>
  <si>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</si>
  <si>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</si>
  <si>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</si>
  <si>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</si>
  <si>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</si>
  <si>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</si>
  <si>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</si>
  <si>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</si>
  <si>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</si>
  <si>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</si>
  <si>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</si>
  <si>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</si>
  <si>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</si>
  <si>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</si>
  <si>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</si>
  <si>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</si>
  <si>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</si>
  <si>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</si>
  <si>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</si>
  <si>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</si>
  <si>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</si>
  <si>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</si>
  <si>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</si>
  <si>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</si>
  <si>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</si>
  <si>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</si>
  <si>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</si>
  <si>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</si>
  <si>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</si>
  <si>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</si>
  <si>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</si>
  <si>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</si>
  <si>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</si>
  <si>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</si>
  <si>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</si>
  <si>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</si>
  <si>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</si>
  <si>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</si>
  <si>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</si>
  <si>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</si>
  <si>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</si>
  <si>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</si>
  <si>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</si>
  <si>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</si>
  <si>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</si>
  <si>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</si>
  <si>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</si>
  <si>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</si>
  <si>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</si>
  <si>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</si>
  <si>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</si>
  <si>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</si>
  <si>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</si>
  <si>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</si>
  <si>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</si>
  <si>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</si>
  <si>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</si>
  <si>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</si>
  <si>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</si>
  <si>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</si>
  <si>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</si>
  <si>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</si>
  <si>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</si>
  <si>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</si>
  <si>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</si>
  <si>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</si>
  <si>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</si>
  <si>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</si>
  <si>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</si>
  <si>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</si>
  <si>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</si>
  <si>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</si>
  <si>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</si>
  <si>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</si>
  <si>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</si>
  <si>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</si>
  <si>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</si>
  <si>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</si>
  <si>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</si>
  <si>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</si>
  <si>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</si>
  <si>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</si>
  <si>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</si>
  <si>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</si>
  <si>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</si>
  <si>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</si>
  <si>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</si>
  <si>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</si>
  <si>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</si>
  <si>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</si>
  <si>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</si>
  <si>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</si>
  <si>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</si>
  <si>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</si>
  <si>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</si>
  <si>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</si>
  <si>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</si>
  <si>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</si>
  <si>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</si>
  <si>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</si>
  <si>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</si>
  <si>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</si>
  <si>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</si>
  <si>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</si>
  <si>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</si>
  <si>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</si>
  <si>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</si>
  <si>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</si>
  <si>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</si>
  <si>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</si>
  <si>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</si>
  <si>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</si>
  <si>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</si>
  <si>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</si>
  <si>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</si>
  <si>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</si>
  <si>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</si>
  <si>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</si>
  <si>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</si>
  <si>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</si>
  <si>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</si>
  <si>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</si>
  <si>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</si>
  <si>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</si>
  <si>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</si>
  <si>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</si>
  <si>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</si>
  <si>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</si>
  <si>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</si>
  <si>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</si>
  <si>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</si>
  <si>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</si>
  <si>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</si>
  <si>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</si>
  <si>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</si>
  <si>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</si>
  <si>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</si>
  <si>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</si>
  <si>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</si>
  <si>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</si>
  <si>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</si>
  <si>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</si>
  <si>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</si>
  <si>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</si>
  <si>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</si>
  <si>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</si>
  <si>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</si>
  <si>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</si>
  <si>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</si>
  <si>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</si>
  <si>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</si>
  <si>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</si>
  <si>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</si>
  <si>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</si>
  <si>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</si>
  <si>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</si>
  <si>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</si>
  <si>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</si>
  <si>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</si>
  <si>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</si>
  <si>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</si>
  <si>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</si>
  <si>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</si>
  <si>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</si>
  <si>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</si>
  <si>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</si>
  <si>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</si>
  <si>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</si>
  <si>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</si>
  <si>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</si>
  <si>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</si>
  <si>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</si>
  <si>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</si>
  <si>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</si>
  <si>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</si>
  <si>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</si>
  <si>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</si>
  <si>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</si>
  <si>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</si>
  <si>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</si>
  <si>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</si>
  <si>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</si>
  <si>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</si>
  <si>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</si>
  <si>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</si>
  <si>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</si>
  <si>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</si>
  <si>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</si>
  <si>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</si>
  <si>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</si>
  <si>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</si>
  <si>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</si>
  <si>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</si>
  <si>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</si>
  <si>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</si>
  <si>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</si>
  <si>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</si>
  <si>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</si>
  <si>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</si>
  <si>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</si>
  <si>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</si>
  <si>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</si>
  <si>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</si>
  <si>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</si>
  <si>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</si>
  <si>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</si>
  <si>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</si>
  <si>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</si>
  <si>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</si>
  <si>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</si>
  <si>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</si>
  <si>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</si>
  <si>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</si>
  <si>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</si>
  <si>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</si>
  <si>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</si>
  <si>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</si>
  <si>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</si>
  <si>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</si>
  <si>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</si>
  <si>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</si>
  <si>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</si>
  <si>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</si>
  <si>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</si>
  <si>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</si>
  <si>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</si>
  <si>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</si>
  <si>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</si>
  <si>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</si>
  <si>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</si>
  <si>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</si>
  <si>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</si>
  <si>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</si>
  <si>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</si>
  <si>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</si>
  <si>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</si>
  <si>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</si>
  <si>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</si>
  <si>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</si>
  <si>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</si>
  <si>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</si>
  <si>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</si>
  <si>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</si>
  <si>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</si>
  <si>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</si>
  <si>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</si>
  <si>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</si>
  <si>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</si>
  <si>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</si>
  <si>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</si>
  <si>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</si>
  <si>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</si>
  <si>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</si>
  <si>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</si>
  <si>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</si>
  <si>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</si>
  <si>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</si>
  <si>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</si>
  <si>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</si>
  <si>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</si>
  <si>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</si>
  <si>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</si>
  <si>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</si>
  <si>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</si>
  <si>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</si>
  <si>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</si>
  <si>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</si>
  <si>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</si>
  <si>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</si>
  <si>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</si>
  <si>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</si>
  <si>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</si>
  <si>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</si>
  <si>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</si>
  <si>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</si>
  <si>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</si>
  <si>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</si>
  <si>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</si>
  <si>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</si>
  <si>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</si>
  <si>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</si>
  <si>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</si>
  <si>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</si>
  <si>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</si>
  <si>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</si>
  <si>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</si>
  <si>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</si>
  <si>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</si>
  <si>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</si>
  <si>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</si>
  <si>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</si>
  <si>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</si>
  <si>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</si>
  <si>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</si>
  <si>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</si>
  <si>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</si>
  <si>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</si>
  <si>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</si>
  <si>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</si>
  <si>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</si>
  <si>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</si>
  <si>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</si>
  <si>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</si>
  <si>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</si>
  <si>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</si>
  <si>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</si>
  <si>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</si>
  <si>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</si>
  <si>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</si>
  <si>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</si>
  <si>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</si>
  <si>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</si>
  <si>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</si>
  <si>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</si>
  <si>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</si>
  <si>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</si>
  <si>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</si>
  <si>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</si>
  <si>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</si>
  <si>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</si>
  <si>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</si>
  <si>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</si>
  <si>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</si>
  <si>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</si>
  <si>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</si>
  <si>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</si>
  <si>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</si>
  <si>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</si>
  <si>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</si>
  <si>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</si>
  <si>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</si>
  <si>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</si>
  <si>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</si>
  <si>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</si>
  <si>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</si>
  <si>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</si>
  <si>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</si>
  <si>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</si>
  <si>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</si>
  <si>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</si>
  <si>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</si>
  <si>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</si>
  <si>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</si>
  <si>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</si>
  <si>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</si>
  <si>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</si>
  <si>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</si>
  <si>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</si>
  <si>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</si>
  <si>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</si>
  <si>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</si>
  <si>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</si>
  <si>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</si>
  <si>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</si>
  <si>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</si>
  <si>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</si>
  <si>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</si>
  <si>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</si>
  <si>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</si>
  <si>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</si>
  <si>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</si>
  <si>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</si>
  <si>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</si>
  <si>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</si>
  <si>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</si>
  <si>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</si>
  <si>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</si>
  <si>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</si>
  <si>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</si>
  <si>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</si>
  <si>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</si>
  <si>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</si>
  <si>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</si>
  <si>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</si>
  <si>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</si>
  <si>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</si>
  <si>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</si>
  <si>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</si>
  <si>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</si>
  <si>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</si>
  <si>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</si>
  <si>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</si>
  <si>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</si>
  <si>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</si>
  <si>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</si>
  <si>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</si>
  <si>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</si>
  <si>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</si>
  <si>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</si>
  <si>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</si>
  <si>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</si>
  <si>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</si>
  <si>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</si>
  <si>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</si>
  <si>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</si>
  <si>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</si>
  <si>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</si>
  <si>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</si>
  <si>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</si>
  <si>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</si>
  <si>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</si>
  <si>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</si>
  <si>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</si>
  <si>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</si>
  <si>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</si>
  <si>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</si>
  <si>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</si>
  <si>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</si>
  <si>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</si>
  <si>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</si>
  <si>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</si>
  <si>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</si>
  <si>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</si>
  <si>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</si>
  <si>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</si>
  <si>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</si>
  <si>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</si>
  <si>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</si>
  <si>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</si>
  <si>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</si>
  <si>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</si>
  <si>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</si>
  <si>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</si>
  <si>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</si>
  <si>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</si>
  <si>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</si>
  <si>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</si>
  <si>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</si>
  <si>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</si>
  <si>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</si>
  <si>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</si>
  <si>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</si>
  <si>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</si>
  <si>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</si>
  <si>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</si>
  <si>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</si>
  <si>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</si>
  <si>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</si>
  <si>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</si>
  <si>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</si>
  <si>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</si>
  <si>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</si>
  <si>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</si>
  <si>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</si>
  <si>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</si>
  <si>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</si>
  <si>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</si>
  <si>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</si>
  <si>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</si>
  <si>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</si>
  <si>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</si>
  <si>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</si>
  <si>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</si>
  <si>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</si>
  <si>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</si>
  <si>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</si>
  <si>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</si>
  <si>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</si>
  <si>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</si>
  <si>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</si>
  <si>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</si>
  <si>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</si>
  <si>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</si>
  <si>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</si>
  <si>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</si>
  <si>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</si>
  <si>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</si>
  <si>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</si>
  <si>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</si>
  <si>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</si>
  <si>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</si>
  <si>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</si>
  <si>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</si>
  <si>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</si>
  <si>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</si>
  <si>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</si>
  <si>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</si>
  <si>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</si>
  <si>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</si>
  <si>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</si>
  <si>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</si>
  <si>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</si>
  <si>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</si>
  <si>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</si>
  <si>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</si>
  <si>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</si>
  <si>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</si>
  <si>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</si>
  <si>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</si>
  <si>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</si>
  <si>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</si>
  <si>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</si>
  <si>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</si>
  <si>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</si>
  <si>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</si>
  <si>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</si>
  <si>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</si>
  <si>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</si>
  <si>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</si>
  <si>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</si>
  <si>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</si>
  <si>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</si>
  <si>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</si>
  <si>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</si>
  <si>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</si>
  <si>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</si>
  <si>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</si>
  <si>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</si>
  <si>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</si>
  <si>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</si>
  <si>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</si>
  <si>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</si>
  <si>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</si>
  <si>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</si>
  <si>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</si>
  <si>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</si>
  <si>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</si>
  <si>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</si>
  <si>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</si>
  <si>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</si>
  <si>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</si>
  <si>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</si>
  <si>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</si>
  <si>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</si>
  <si>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</si>
  <si>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</si>
  <si>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</si>
  <si>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</si>
  <si>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</si>
  <si>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</si>
  <si>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</si>
  <si>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</si>
  <si>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</si>
  <si>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</si>
  <si>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</si>
  <si>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</si>
  <si>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</si>
  <si>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</si>
  <si>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</si>
  <si>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</si>
  <si>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</si>
  <si>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</si>
  <si>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</si>
  <si>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</si>
  <si>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</si>
  <si>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</si>
  <si>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</si>
  <si>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</si>
  <si>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</si>
  <si>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</si>
  <si>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</si>
  <si>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</si>
  <si>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</si>
  <si>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</si>
  <si>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</si>
  <si>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</si>
  <si>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</si>
  <si>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</si>
  <si>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</si>
  <si>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</si>
  <si>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</si>
  <si>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</si>
  <si>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</si>
  <si>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</si>
  <si>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</si>
  <si>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</si>
  <si>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</si>
  <si>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</si>
  <si>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</si>
  <si>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</si>
  <si>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</si>
  <si>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</si>
  <si>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</si>
  <si>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</si>
  <si>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</si>
  <si>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</si>
  <si>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</si>
  <si>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</si>
  <si>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</si>
  <si>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</si>
  <si>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</si>
  <si>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</si>
  <si>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</si>
  <si>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</si>
  <si>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</si>
  <si>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</si>
  <si>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</si>
  <si>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</si>
  <si>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</si>
  <si>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</si>
  <si>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</si>
  <si>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</si>
  <si>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</si>
  <si>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</si>
  <si>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</si>
  <si>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</si>
  <si>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</si>
  <si>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</si>
  <si>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</si>
  <si>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</si>
  <si>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</si>
  <si>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</si>
  <si>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</si>
  <si>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</si>
  <si>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</si>
  <si>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</si>
  <si>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</si>
  <si>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</si>
  <si>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</si>
  <si>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</si>
  <si>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</si>
  <si>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</si>
  <si>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</si>
  <si>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</si>
  <si>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</si>
  <si>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</si>
  <si>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</si>
  <si>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</si>
  <si>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</si>
  <si>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</si>
  <si>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</si>
  <si>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</si>
  <si>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</si>
  <si>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</si>
  <si>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</si>
  <si>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</si>
  <si>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</si>
  <si>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</si>
  <si>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</si>
  <si>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</si>
  <si>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</si>
  <si>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</si>
  <si>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</si>
  <si>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</si>
  <si>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</si>
  <si>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</si>
  <si>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</si>
  <si>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</si>
  <si>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</si>
  <si>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</si>
  <si>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</si>
  <si>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</si>
  <si>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</si>
  <si>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</si>
  <si>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</si>
  <si>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</si>
  <si>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</si>
  <si>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</si>
  <si>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</si>
  <si>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</si>
  <si>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</si>
  <si>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</si>
  <si>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</si>
  <si>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</si>
  <si>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</si>
  <si>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</si>
  <si>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</si>
  <si>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</si>
  <si>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</si>
  <si>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</si>
  <si>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</si>
  <si>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</si>
  <si>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</si>
  <si>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</si>
  <si>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</si>
  <si>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</si>
  <si>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</si>
  <si>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</si>
  <si>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</si>
  <si>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</si>
  <si>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</si>
  <si>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</si>
  <si>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</si>
  <si>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</si>
  <si>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</si>
  <si>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</si>
  <si>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</si>
  <si>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</si>
  <si>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</si>
  <si>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</si>
  <si>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</si>
  <si>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</si>
  <si>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</si>
  <si>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</si>
  <si>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</si>
  <si>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</si>
  <si>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</si>
  <si>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</si>
  <si>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</si>
  <si>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</si>
  <si>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</si>
  <si>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</si>
  <si>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</si>
  <si>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</si>
  <si>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</si>
  <si>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</si>
  <si>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</si>
  <si>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</si>
  <si>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</si>
  <si>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</si>
  <si>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</si>
  <si>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</si>
  <si>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</si>
  <si>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</si>
  <si>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</si>
  <si>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</si>
  <si>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</si>
  <si>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</si>
  <si>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</si>
  <si>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</si>
  <si>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</si>
  <si>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</si>
  <si>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</si>
  <si>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</si>
  <si>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</si>
  <si>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</si>
  <si>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</si>
  <si>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</si>
  <si>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</si>
  <si>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</si>
  <si>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</si>
  <si>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</si>
  <si>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</si>
  <si>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</si>
  <si>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</si>
  <si>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</si>
  <si>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</si>
  <si>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</si>
  <si>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</si>
  <si>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</si>
  <si>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</si>
  <si>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</si>
  <si>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</si>
  <si>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</si>
  <si>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</si>
  <si>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</si>
  <si>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</si>
  <si>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</si>
  <si>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</si>
  <si>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</si>
  <si>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</si>
  <si>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</si>
  <si>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</si>
  <si>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</si>
  <si>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</si>
  <si>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</si>
  <si>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</si>
  <si>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</si>
  <si>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</si>
  <si>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</si>
  <si>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</si>
  <si>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</si>
  <si>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</si>
  <si>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</si>
  <si>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</si>
  <si>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</si>
  <si>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</si>
  <si>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</si>
  <si>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</si>
  <si>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</si>
  <si>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</si>
  <si>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</si>
  <si>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</si>
  <si>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</si>
  <si>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</si>
  <si>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</si>
  <si>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</si>
  <si>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</si>
  <si>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</si>
  <si>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</si>
  <si>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</si>
  <si>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</si>
  <si>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</si>
  <si>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</si>
  <si>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</si>
  <si>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</si>
  <si>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</si>
  <si>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</si>
  <si>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</si>
  <si>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</si>
  <si>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</si>
  <si>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</si>
  <si>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</si>
  <si>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</si>
  <si>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</si>
  <si>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</si>
  <si>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</si>
  <si>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</si>
  <si>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</si>
  <si>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</si>
  <si>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</si>
  <si>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</si>
  <si>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</si>
  <si>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</si>
  <si>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</si>
  <si>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</si>
  <si>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</si>
  <si>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</si>
  <si>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</si>
  <si>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</si>
  <si>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</si>
  <si>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</si>
  <si>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</si>
  <si>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</si>
  <si>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</si>
  <si>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</si>
  <si>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</si>
  <si>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</si>
  <si>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</si>
  <si>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</si>
  <si>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</si>
  <si>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</si>
  <si>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</si>
  <si>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</si>
  <si>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</si>
  <si>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</si>
  <si>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</si>
  <si>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</si>
  <si>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</si>
  <si>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</si>
  <si>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</si>
  <si>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</si>
  <si>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</si>
  <si>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</si>
  <si>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</si>
  <si>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</si>
  <si>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</si>
  <si>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</si>
  <si>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</si>
  <si>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</si>
  <si>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</si>
  <si>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</si>
  <si>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</si>
  <si>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</si>
  <si>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</si>
  <si>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</si>
  <si>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</si>
  <si>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</si>
  <si>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</si>
  <si>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</si>
  <si>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</si>
  <si>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</si>
  <si>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</si>
  <si>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</si>
  <si>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</si>
  <si>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</si>
  <si>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</si>
  <si>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</si>
  <si>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</si>
  <si>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</si>
  <si>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</si>
  <si>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</si>
  <si>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</si>
  <si>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</si>
  <si>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</si>
  <si>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</si>
  <si>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</si>
  <si>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</si>
  <si>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</si>
  <si>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</si>
  <si>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</si>
  <si>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</si>
  <si>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</si>
  <si>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</si>
  <si>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</si>
  <si>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</si>
  <si>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</si>
  <si>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</si>
  <si>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</si>
  <si>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</si>
  <si>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</si>
  <si>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</si>
  <si>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</si>
  <si>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</si>
  <si>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</si>
  <si>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</si>
  <si>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</si>
  <si>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</si>
  <si>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</si>
  <si>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</si>
  <si>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</si>
  <si>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</si>
  <si>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</si>
  <si>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</si>
  <si>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</si>
  <si>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</si>
  <si>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</si>
  <si>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</si>
  <si>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</si>
  <si>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</si>
  <si>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</si>
  <si>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</si>
  <si>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</si>
  <si>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</si>
  <si>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</si>
  <si>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</si>
  <si>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</si>
  <si>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</si>
  <si>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</si>
  <si>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</si>
  <si>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</si>
  <si>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</si>
  <si>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</si>
  <si>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</si>
  <si>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</si>
  <si>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</si>
  <si>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</si>
  <si>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</si>
  <si>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</si>
  <si>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</si>
  <si>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</si>
  <si>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</si>
  <si>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</si>
  <si>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</si>
  <si>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</si>
  <si>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</si>
  <si>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</si>
  <si>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</si>
  <si>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</si>
  <si>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</si>
  <si>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</si>
  <si>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</si>
  <si>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</si>
  <si>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</si>
  <si>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</si>
  <si>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</si>
  <si>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</si>
  <si>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</si>
  <si>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</si>
  <si>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</si>
  <si>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</si>
  <si>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</si>
  <si>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</si>
  <si>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</si>
  <si>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</si>
  <si>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</si>
  <si>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</si>
  <si>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</si>
  <si>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</si>
  <si>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</si>
  <si>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</si>
  <si>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</si>
  <si>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</si>
  <si>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</si>
  <si>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</si>
  <si>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</si>
  <si>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</si>
  <si>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</si>
  <si>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</si>
  <si>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</si>
  <si>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</si>
  <si>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</si>
  <si>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</si>
  <si>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</si>
  <si>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</si>
  <si>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</si>
  <si>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</si>
  <si>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</si>
  <si>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</si>
  <si>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</si>
  <si>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</si>
  <si>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</si>
  <si>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</si>
  <si>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</si>
  <si>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</si>
  <si>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</si>
  <si>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</si>
  <si>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</si>
  <si>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</si>
  <si>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</si>
  <si>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</si>
  <si>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</si>
  <si>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</si>
  <si>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</si>
  <si>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</si>
  <si>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</si>
  <si>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</si>
  <si>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</si>
  <si>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</si>
  <si>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</si>
  <si>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</si>
  <si>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</si>
  <si>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</si>
  <si>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</si>
  <si>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</si>
  <si>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</si>
  <si>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</si>
  <si>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</si>
  <si>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</si>
  <si>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</si>
  <si>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</si>
  <si>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</si>
  <si>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</si>
  <si>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</si>
  <si>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</si>
  <si>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</si>
  <si>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</si>
  <si>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</si>
  <si>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</si>
  <si>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</si>
  <si>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</si>
  <si>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</si>
  <si>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</si>
  <si>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</si>
  <si>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</si>
  <si>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</si>
  <si>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</si>
  <si>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</si>
  <si>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</si>
  <si>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</si>
  <si>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</si>
  <si>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</si>
  <si>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</si>
  <si>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</si>
  <si>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</si>
  <si>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</si>
  <si>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</si>
  <si>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</si>
  <si>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</si>
  <si>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</si>
  <si>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</si>
  <si>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</si>
  <si>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</si>
  <si>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</si>
  <si>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</si>
  <si>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</si>
  <si>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</si>
  <si>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</si>
  <si>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</si>
  <si>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</si>
  <si>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</si>
  <si>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</si>
  <si>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</si>
  <si>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</si>
  <si>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</si>
  <si>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</si>
  <si>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</si>
  <si>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</si>
  <si>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</si>
  <si>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</si>
  <si>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</si>
  <si>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</si>
  <si>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</si>
  <si>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</si>
  <si>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</si>
  <si>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</si>
  <si>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</si>
  <si>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</si>
  <si>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</si>
  <si>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</si>
  <si>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</si>
  <si>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</si>
  <si>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</si>
  <si>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</si>
  <si>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</si>
  <si>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</si>
  <si>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</si>
  <si>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</si>
  <si>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</si>
  <si>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</si>
  <si>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</si>
  <si>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</si>
  <si>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</si>
  <si>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</si>
  <si>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</si>
  <si>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</si>
  <si>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</si>
  <si>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</si>
  <si>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</si>
  <si>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</si>
  <si>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</si>
  <si>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</si>
  <si>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</si>
  <si>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</si>
  <si>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</si>
  <si>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</si>
  <si>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</si>
  <si>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</si>
  <si>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</si>
  <si>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</si>
  <si>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</si>
  <si>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</si>
  <si>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</si>
  <si>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</si>
  <si>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</si>
  <si>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</si>
  <si>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</si>
  <si>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</si>
  <si>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</si>
  <si>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</si>
  <si>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</si>
  <si>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</si>
  <si>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</si>
  <si>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</si>
  <si>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</si>
  <si>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</si>
  <si>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</si>
  <si>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</si>
  <si>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</si>
  <si>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</si>
  <si>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</si>
  <si>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</si>
  <si>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</si>
  <si>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</si>
  <si>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</si>
  <si>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</si>
  <si>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</si>
  <si>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</si>
  <si>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</si>
  <si>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</si>
  <si>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</si>
  <si>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</si>
  <si>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</si>
  <si>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</si>
  <si>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</si>
  <si>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</si>
  <si>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</si>
  <si>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</si>
  <si>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</si>
  <si>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</si>
  <si>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</si>
  <si>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</si>
  <si>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</si>
  <si>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</si>
  <si>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</si>
  <si>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</si>
  <si>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</si>
  <si>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</si>
  <si>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</si>
  <si>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</si>
  <si>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</si>
  <si>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</si>
  <si>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</si>
  <si>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</si>
  <si>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</si>
  <si>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</si>
  <si>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</si>
  <si>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</si>
  <si>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</si>
  <si>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</si>
  <si>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</si>
  <si>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</si>
  <si>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</si>
  <si>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</si>
  <si>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</si>
  <si>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</si>
  <si>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</si>
  <si>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</si>
  <si>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</si>
  <si>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</si>
  <si>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</si>
  <si>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</si>
  <si>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</si>
  <si>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</si>
  <si>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</si>
  <si>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</si>
  <si>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</si>
  <si>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</si>
  <si>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</si>
  <si>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</si>
  <si>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</si>
  <si>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</si>
  <si>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</si>
  <si>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</si>
  <si>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</si>
  <si>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</si>
  <si>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</si>
  <si>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</si>
  <si>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</si>
  <si>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</si>
  <si>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</si>
  <si>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</si>
  <si>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</si>
  <si>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</si>
  <si>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</si>
  <si>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</si>
  <si>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</si>
  <si>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</si>
  <si>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</si>
  <si>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</si>
  <si>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</si>
  <si>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</si>
  <si>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</si>
  <si>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</si>
  <si>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</si>
  <si>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</si>
  <si>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</si>
  <si>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</si>
  <si>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</si>
  <si>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</si>
  <si>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</si>
  <si>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</si>
  <si>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</si>
  <si>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</si>
  <si>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</si>
  <si>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</si>
  <si>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</si>
  <si>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</si>
  <si>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</si>
  <si>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</si>
  <si>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</si>
  <si>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</si>
  <si>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</si>
  <si>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</si>
  <si>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</si>
  <si>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</si>
  <si>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</si>
  <si>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</si>
  <si>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</si>
  <si>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</si>
  <si>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</si>
  <si>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</si>
  <si>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</si>
  <si>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</si>
  <si>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</si>
  <si>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</si>
  <si>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</si>
  <si>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</si>
  <si>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</si>
  <si>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</si>
  <si>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</si>
  <si>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</si>
  <si>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</si>
  <si>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</si>
  <si>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</si>
  <si>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</si>
  <si>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</si>
  <si>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</si>
  <si>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</si>
  <si>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</si>
  <si>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</si>
  <si>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</si>
  <si>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</si>
  <si>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</si>
  <si>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</si>
  <si>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</si>
  <si>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</si>
  <si>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</si>
  <si>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</si>
  <si>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</si>
  <si>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</si>
  <si>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</si>
  <si>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</si>
  <si>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</si>
  <si>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</si>
  <si>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</si>
  <si>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</si>
  <si>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</si>
  <si>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</si>
  <si>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</si>
  <si>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</si>
  <si>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</si>
  <si>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</si>
  <si>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</si>
  <si>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</si>
  <si>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</si>
  <si>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</si>
  <si>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</si>
  <si>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</si>
  <si>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</si>
  <si>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</si>
  <si>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</si>
  <si>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</si>
  <si>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</si>
  <si>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</si>
  <si>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</si>
  <si>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</si>
  <si>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</si>
  <si>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</si>
  <si>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</si>
  <si>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</si>
  <si>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</si>
  <si>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</si>
  <si>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</si>
  <si>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</si>
  <si>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</si>
  <si>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</si>
  <si>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</si>
  <si>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</si>
  <si>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</si>
  <si>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</si>
  <si>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</si>
  <si>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</si>
  <si>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</si>
  <si>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</si>
  <si>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</si>
  <si>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</si>
  <si>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</si>
  <si>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</si>
  <si>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</si>
  <si>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</si>
  <si>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</si>
  <si>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</si>
  <si>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</si>
  <si>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</si>
  <si>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</si>
  <si>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</si>
  <si>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</si>
  <si>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</si>
  <si>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</si>
  <si>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</si>
  <si>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</si>
  <si>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</si>
  <si>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</si>
  <si>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</si>
  <si>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</si>
  <si>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</si>
  <si>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</si>
  <si>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</si>
  <si>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</si>
  <si>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</si>
  <si>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</si>
  <si>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</si>
  <si>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</si>
  <si>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</si>
  <si>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</si>
  <si>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</si>
  <si>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</si>
  <si>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</si>
  <si>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</si>
  <si>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</si>
  <si>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</si>
  <si>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</si>
  <si>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</si>
  <si>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</si>
  <si>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</si>
  <si>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</si>
  <si>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</si>
  <si>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</si>
  <si>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</si>
  <si>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</si>
  <si>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</si>
  <si>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</si>
  <si>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</si>
  <si>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</si>
  <si>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</si>
  <si>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</si>
  <si>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</si>
  <si>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</si>
  <si>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</si>
  <si>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</si>
  <si>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</si>
  <si>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</si>
  <si>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</si>
  <si>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</si>
  <si>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</si>
  <si>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</si>
  <si>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</si>
  <si>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</si>
  <si>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</si>
  <si>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</si>
  <si>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</si>
  <si>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</si>
  <si>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</si>
  <si>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</si>
  <si>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</si>
  <si>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</si>
  <si>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</si>
  <si>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</si>
  <si>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</si>
  <si>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</si>
  <si>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</si>
  <si>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</si>
  <si>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</si>
  <si>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</si>
  <si>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</si>
  <si>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</si>
  <si>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</si>
  <si>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</si>
  <si>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</si>
  <si>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</si>
  <si>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</si>
  <si>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</si>
  <si>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</si>
  <si>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</si>
  <si>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</si>
  <si>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</si>
  <si>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</si>
  <si>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</si>
  <si>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</si>
  <si>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</si>
  <si>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</si>
  <si>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</si>
  <si>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</si>
  <si>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</si>
  <si>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</si>
  <si>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</si>
  <si>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</si>
  <si>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</si>
  <si>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</si>
  <si>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</si>
  <si>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</si>
  <si>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</si>
  <si>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</si>
  <si>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</si>
  <si>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</si>
  <si>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</si>
  <si>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</si>
  <si>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</si>
  <si>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</si>
  <si>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</si>
  <si>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</si>
  <si>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</si>
  <si>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</si>
  <si>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</si>
  <si>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</si>
  <si>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</si>
  <si>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</si>
  <si>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</si>
  <si>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</si>
  <si>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</si>
  <si>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</si>
  <si>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</si>
  <si>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</si>
  <si>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</si>
  <si>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</si>
  <si>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</si>
  <si>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</si>
  <si>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</si>
  <si>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</si>
  <si>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</si>
  <si>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</si>
  <si>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</si>
  <si>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</si>
  <si>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</si>
  <si>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</si>
  <si>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</si>
  <si>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</si>
  <si>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</si>
  <si>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</si>
  <si>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</si>
  <si>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</si>
  <si>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</si>
  <si>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</si>
  <si>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</si>
  <si>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</si>
  <si>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</si>
  <si>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</si>
  <si>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</si>
  <si>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</si>
  <si>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</si>
  <si>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</si>
  <si>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</si>
  <si>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</si>
  <si>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</si>
  <si>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</si>
  <si>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</si>
  <si>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</si>
  <si>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</si>
  <si>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</si>
  <si>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</si>
  <si>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</si>
  <si>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</si>
  <si>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</si>
  <si>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</si>
  <si>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</si>
  <si>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</si>
  <si>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</si>
  <si>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</si>
  <si>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</si>
  <si>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</si>
  <si>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</si>
  <si>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</si>
  <si>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</si>
  <si>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</si>
  <si>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</si>
  <si>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</si>
  <si>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</si>
  <si>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</si>
  <si>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</si>
  <si>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</si>
  <si>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</si>
  <si>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</si>
  <si>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</si>
  <si>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</si>
  <si>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</si>
  <si>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</si>
  <si>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</si>
  <si>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</si>
  <si>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</si>
  <si>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</si>
  <si>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</si>
  <si>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</si>
  <si>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</si>
  <si>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</si>
  <si>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</si>
  <si>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</si>
  <si>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</si>
  <si>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</si>
  <si>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</si>
  <si>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</si>
  <si>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</si>
  <si>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</si>
  <si>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</si>
  <si>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</si>
  <si>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</si>
  <si>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</si>
  <si>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</si>
  <si>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</si>
  <si>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</si>
  <si>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</si>
  <si>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</si>
  <si>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</si>
  <si>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</si>
  <si>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</si>
  <si>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</si>
  <si>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</si>
  <si>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</si>
  <si>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</si>
  <si>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</si>
  <si>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</si>
  <si>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</si>
  <si>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</si>
  <si>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</si>
  <si>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</si>
  <si>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</si>
  <si>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</si>
  <si>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</si>
  <si>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</si>
  <si>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</si>
  <si>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</si>
  <si>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</si>
  <si>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</si>
  <si>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</si>
  <si>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</si>
  <si>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</si>
  <si>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</si>
  <si>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</si>
  <si>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</si>
  <si>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</si>
  <si>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</si>
  <si>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</si>
  <si>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</si>
  <si>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</si>
  <si>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</si>
  <si>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</si>
  <si>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</si>
  <si>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</si>
  <si>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</si>
  <si>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</si>
  <si>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</si>
  <si>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</si>
  <si>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</si>
  <si>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</si>
  <si>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</si>
  <si>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</si>
  <si>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</si>
  <si>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</si>
  <si>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</si>
  <si>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</si>
  <si>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</si>
  <si>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</si>
  <si>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</si>
  <si>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</si>
  <si>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</si>
  <si>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</si>
  <si>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</si>
  <si>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</si>
  <si>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</si>
  <si>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</si>
  <si>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</si>
  <si>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</si>
  <si>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</si>
  <si>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</si>
  <si>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</si>
  <si>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</si>
  <si>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</si>
  <si>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</si>
  <si>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</si>
  <si>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</si>
  <si>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</si>
  <si>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</si>
  <si>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</si>
  <si>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</si>
  <si>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</si>
  <si>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</si>
  <si>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</si>
  <si>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</si>
  <si>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</si>
  <si>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</si>
  <si>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</si>
  <si>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</si>
  <si>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</si>
  <si>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</si>
  <si>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</si>
  <si>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</si>
  <si>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</si>
  <si>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</si>
  <si>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</si>
  <si>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</si>
  <si>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</si>
  <si>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</si>
  <si>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</si>
  <si>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</si>
  <si>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</si>
  <si>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</si>
  <si>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</si>
  <si>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</si>
  <si>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</si>
  <si>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</si>
  <si>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</si>
  <si>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</si>
  <si>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</si>
  <si>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</si>
  <si>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</si>
  <si>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</si>
  <si>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</si>
  <si>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</si>
  <si>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</si>
  <si>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</si>
  <si>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</si>
  <si>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</si>
  <si>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</si>
  <si>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</si>
  <si>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</si>
  <si>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</si>
  <si>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</si>
  <si>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</si>
  <si>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</si>
  <si>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</si>
  <si>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</si>
  <si>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</si>
  <si>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</si>
  <si>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</si>
  <si>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</si>
  <si>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</si>
  <si>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</si>
  <si>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</si>
  <si>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</si>
  <si>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</si>
  <si>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</si>
  <si>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</si>
  <si>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</si>
  <si>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</si>
  <si>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</si>
  <si>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</si>
  <si>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</si>
  <si>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</si>
  <si>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</si>
  <si>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</si>
  <si>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</si>
  <si>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</si>
  <si>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</si>
  <si>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</si>
  <si>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</si>
  <si>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</si>
  <si>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</si>
  <si>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</si>
  <si>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</si>
  <si>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</si>
  <si>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</si>
  <si>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</si>
  <si>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</si>
  <si>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</si>
  <si>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</si>
  <si>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</si>
  <si>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</si>
  <si>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</si>
  <si>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</si>
  <si>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</si>
  <si>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</si>
  <si>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</si>
  <si>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</si>
  <si>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</si>
  <si>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</si>
  <si>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</si>
  <si>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</si>
  <si>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</si>
  <si>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</si>
  <si>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</si>
  <si>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</si>
  <si>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</si>
  <si>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</si>
  <si>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</si>
  <si>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</si>
  <si>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</si>
  <si>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</si>
  <si>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</si>
  <si>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</si>
  <si>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</si>
  <si>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</si>
  <si>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</si>
  <si>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</si>
  <si>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</si>
  <si>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</si>
  <si>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</si>
  <si>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</si>
  <si>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</si>
  <si>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</si>
  <si>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</si>
  <si>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</si>
  <si>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</si>
  <si>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</si>
  <si>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</si>
  <si>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</si>
  <si>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</si>
  <si>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</si>
  <si>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</si>
  <si>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</si>
  <si>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</si>
  <si>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</si>
  <si>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</si>
  <si>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</si>
  <si>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</si>
  <si>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</si>
  <si>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</si>
  <si>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</si>
  <si>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</si>
  <si>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</si>
  <si>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</si>
  <si>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</si>
  <si>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</si>
  <si>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</si>
  <si>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</si>
  <si>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</si>
  <si>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</si>
  <si>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</si>
  <si>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</si>
  <si>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</si>
  <si>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</si>
  <si>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</si>
  <si>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</si>
  <si>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</si>
  <si>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</si>
  <si>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</si>
  <si>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</si>
  <si>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</si>
  <si>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</si>
  <si>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</si>
  <si>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</si>
  <si>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</si>
  <si>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</si>
  <si>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</si>
  <si>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</si>
  <si>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</si>
  <si>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</si>
  <si>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</si>
  <si>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</si>
  <si>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</si>
  <si>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</si>
  <si>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</si>
  <si>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</si>
  <si>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</si>
  <si>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</si>
  <si>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</si>
  <si>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</si>
  <si>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</si>
  <si>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</si>
  <si>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</si>
  <si>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</si>
  <si>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</si>
  <si>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</si>
  <si>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</si>
  <si>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</si>
  <si>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</si>
  <si>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</si>
  <si>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</si>
  <si>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</si>
  <si>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</si>
  <si>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</si>
  <si>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</si>
  <si>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</si>
  <si>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</si>
  <si>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</si>
  <si>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</si>
  <si>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</si>
  <si>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</si>
  <si>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</si>
  <si>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</si>
  <si>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</si>
  <si>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</si>
  <si>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</si>
  <si>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</si>
  <si>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</si>
  <si>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</si>
  <si>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</si>
  <si>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</si>
  <si>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</si>
  <si>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</si>
  <si>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</si>
  <si>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</si>
  <si>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</si>
  <si>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</si>
  <si>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</si>
  <si>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</si>
  <si>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</si>
  <si>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</si>
  <si>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</si>
  <si>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</si>
  <si>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</si>
  <si>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</si>
  <si>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</si>
  <si>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</si>
  <si>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</si>
  <si>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</si>
  <si>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</si>
  <si>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</si>
  <si>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</si>
  <si>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</si>
  <si>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</si>
  <si>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</si>
  <si>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</si>
  <si>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</si>
  <si>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</si>
  <si>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</si>
  <si>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</si>
  <si>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</si>
  <si>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</si>
  <si>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</si>
  <si>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</si>
  <si>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</si>
  <si>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</si>
  <si>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</si>
  <si>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</si>
  <si>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</si>
  <si>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</si>
  <si>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</si>
  <si>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</si>
  <si>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</si>
  <si>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</si>
  <si>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</si>
  <si>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</si>
  <si>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</si>
  <si>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</si>
  <si>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</si>
  <si>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</si>
  <si>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</si>
  <si>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</si>
  <si>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</si>
  <si>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</si>
  <si>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</si>
  <si>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</si>
  <si>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</si>
  <si>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</si>
  <si>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</si>
  <si>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</si>
  <si>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</si>
  <si>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</si>
  <si>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</si>
  <si>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</si>
  <si>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</si>
  <si>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</si>
  <si>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</si>
  <si>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</si>
  <si>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</si>
  <si>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</si>
  <si>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</si>
  <si>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</si>
  <si>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</si>
  <si>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</si>
  <si>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</si>
  <si>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</si>
  <si>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</si>
  <si>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</si>
  <si>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</si>
  <si>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</si>
  <si>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</si>
  <si>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</si>
  <si>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</si>
  <si>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</si>
  <si>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</si>
  <si>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</si>
  <si>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</si>
  <si>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</si>
  <si>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</si>
  <si>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</si>
  <si>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</si>
  <si>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</si>
  <si>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</si>
  <si>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</si>
  <si>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</si>
  <si>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</si>
  <si>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</si>
  <si>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</si>
  <si>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</si>
  <si>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</si>
  <si>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</si>
  <si>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</si>
  <si>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</si>
  <si>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</si>
  <si>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</si>
  <si>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</si>
  <si>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</si>
  <si>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</si>
  <si>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</si>
  <si>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</si>
  <si>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</si>
  <si>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</si>
  <si>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</si>
  <si>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</si>
  <si>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</si>
  <si>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</si>
  <si>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</si>
  <si>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</si>
  <si>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</si>
  <si>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</si>
  <si>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</si>
  <si>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</si>
  <si>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</si>
  <si>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</si>
  <si>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</si>
  <si>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</si>
  <si>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</si>
  <si>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</si>
  <si>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</si>
  <si>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</si>
  <si>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</si>
  <si>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</si>
  <si>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</si>
  <si>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</si>
  <si>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</si>
  <si>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</si>
  <si>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</si>
  <si>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</si>
  <si>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</si>
  <si>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</si>
  <si>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</si>
  <si>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</si>
  <si>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</si>
  <si>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</si>
  <si>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</si>
  <si>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</si>
  <si>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</si>
  <si>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</si>
  <si>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</si>
  <si>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</si>
  <si>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</si>
  <si>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</si>
  <si>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</si>
  <si>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</si>
  <si>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</si>
  <si>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</si>
  <si>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</si>
  <si>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</si>
  <si>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</si>
  <si>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</si>
  <si>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</si>
  <si>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</si>
  <si>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</si>
  <si>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</si>
  <si>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</si>
  <si>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</si>
  <si>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</si>
  <si>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</si>
  <si>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</si>
  <si>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</si>
  <si>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</si>
  <si>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</si>
  <si>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</si>
  <si>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</si>
  <si>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</si>
  <si>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</si>
  <si>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</si>
  <si>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</si>
  <si>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</si>
  <si>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</si>
  <si>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</si>
  <si>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</si>
  <si>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</si>
  <si>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</si>
  <si>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</si>
  <si>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</si>
  <si>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</si>
  <si>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</si>
  <si>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</si>
  <si>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</si>
  <si>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</si>
  <si>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</si>
  <si>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</si>
  <si>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</si>
  <si>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</si>
  <si>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</si>
  <si>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</si>
  <si>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</si>
  <si>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</si>
  <si>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</si>
  <si>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</si>
  <si>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</si>
  <si>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</si>
  <si>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</si>
  <si>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</si>
  <si>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</si>
  <si>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</si>
  <si>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</si>
  <si>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</si>
  <si>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</si>
  <si>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</si>
  <si>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</si>
  <si>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</si>
  <si>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</si>
  <si>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</si>
  <si>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</si>
  <si>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</si>
  <si>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</si>
  <si>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</si>
  <si>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</si>
  <si>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</si>
  <si>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</si>
  <si>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</si>
  <si>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</si>
  <si>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</si>
  <si>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</si>
  <si>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</si>
  <si>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</si>
  <si>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</si>
  <si>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</si>
  <si>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</si>
  <si>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</si>
  <si>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</si>
  <si>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</si>
  <si>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</si>
  <si>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</si>
  <si>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</si>
  <si>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</si>
  <si>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</si>
  <si>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</si>
  <si>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</si>
  <si>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</si>
  <si>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</si>
  <si>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</si>
  <si>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</si>
  <si>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</si>
  <si>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</si>
  <si>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</si>
  <si>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</si>
  <si>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</si>
  <si>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</si>
  <si>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</si>
  <si>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</si>
  <si>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</si>
  <si>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</si>
  <si>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</si>
  <si>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</si>
  <si>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</si>
  <si>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</si>
  <si>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</si>
  <si>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</si>
  <si>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</si>
  <si>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</si>
  <si>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</si>
  <si>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</si>
  <si>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</si>
  <si>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</si>
  <si>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</si>
  <si>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</si>
  <si>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</si>
  <si>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</si>
  <si>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</si>
  <si>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</si>
  <si>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</si>
  <si>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</si>
  <si>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</si>
  <si>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</si>
  <si>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</si>
  <si>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</si>
  <si>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</si>
  <si>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</si>
  <si>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</si>
  <si>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</si>
  <si>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</si>
  <si>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</si>
  <si>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</si>
  <si>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</si>
  <si>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</si>
  <si>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</si>
  <si>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</si>
  <si>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</si>
  <si>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</si>
  <si>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</si>
  <si>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</si>
  <si>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</si>
  <si>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</si>
  <si>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</si>
  <si>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</si>
  <si>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</si>
  <si>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</si>
  <si>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</si>
  <si>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</si>
  <si>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</si>
  <si>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</si>
  <si>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</si>
  <si>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</si>
  <si>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</si>
  <si>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</si>
  <si>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</si>
  <si>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</si>
  <si>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</si>
  <si>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</si>
  <si>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</si>
  <si>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</si>
  <si>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</si>
  <si>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</si>
  <si>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</si>
  <si>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</si>
  <si>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</si>
  <si>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</si>
  <si>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</si>
  <si>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</si>
  <si>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</si>
  <si>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</si>
  <si>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</si>
  <si>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</si>
  <si>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</si>
  <si>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</si>
  <si>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</si>
  <si>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</si>
  <si>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</si>
  <si>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</si>
  <si>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</si>
  <si>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</si>
  <si>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</si>
  <si>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</si>
  <si>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</si>
  <si>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</si>
  <si>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</si>
  <si>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</si>
  <si>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</si>
  <si>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</si>
  <si>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</si>
  <si>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</si>
  <si>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</si>
  <si>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</si>
  <si>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</si>
  <si>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</si>
  <si>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</si>
  <si>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</si>
  <si>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</si>
  <si>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</si>
  <si>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</si>
  <si>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</si>
  <si>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</si>
  <si>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</si>
  <si>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</si>
  <si>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</si>
  <si>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</si>
  <si>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</si>
  <si>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</si>
  <si>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</si>
  <si>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</si>
  <si>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</si>
  <si>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</si>
  <si>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</si>
  <si>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</si>
  <si>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</si>
  <si>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</si>
  <si>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</si>
  <si>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</si>
  <si>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</si>
  <si>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</si>
  <si>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</si>
  <si>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</si>
  <si>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</si>
  <si>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</si>
  <si>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</si>
  <si>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</si>
  <si>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</si>
  <si>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</si>
  <si>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</si>
  <si>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</si>
  <si>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</si>
  <si>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</si>
  <si>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</si>
  <si>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</si>
  <si>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</si>
  <si>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</si>
  <si>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</si>
  <si>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</si>
  <si>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</si>
  <si>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</si>
  <si>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</si>
  <si>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</si>
  <si>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</si>
  <si>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</si>
  <si>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</si>
  <si>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</si>
  <si>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</si>
  <si>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</si>
  <si>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</si>
  <si>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</si>
  <si>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</si>
  <si>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</si>
  <si>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</si>
  <si>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</si>
  <si>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</si>
  <si>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</si>
  <si>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</si>
  <si>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</si>
  <si>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</si>
  <si>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</si>
  <si>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</si>
  <si>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</si>
  <si>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</si>
  <si>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</si>
  <si>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</si>
  <si>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</si>
  <si>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</si>
  <si>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</si>
  <si>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</si>
  <si>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</si>
  <si>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</si>
  <si>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</si>
  <si>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</si>
  <si>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</si>
  <si>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</si>
  <si>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</si>
  <si>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</si>
  <si>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</si>
  <si>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</si>
  <si>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</si>
  <si>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</si>
  <si>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</si>
  <si>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</si>
  <si>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</si>
  <si>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</si>
  <si>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</si>
  <si>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</si>
  <si>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</si>
  <si>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</si>
  <si>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</si>
  <si>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</si>
  <si>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</si>
  <si>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</si>
  <si>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</si>
  <si>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</si>
  <si>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</si>
  <si>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</si>
  <si>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</si>
  <si>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</si>
  <si>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</si>
  <si>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</si>
  <si>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</si>
  <si>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</si>
  <si>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</si>
  <si>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</si>
  <si>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</si>
  <si>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</si>
  <si>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</si>
  <si>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</si>
  <si>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</si>
  <si>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</si>
  <si>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</si>
  <si>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</si>
  <si>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</si>
  <si>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</si>
  <si>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</si>
  <si>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</si>
  <si>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</si>
  <si>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</si>
  <si>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</si>
  <si>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</si>
  <si>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</si>
  <si>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</si>
  <si>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</si>
  <si>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</si>
  <si>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</si>
  <si>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</si>
  <si>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</si>
  <si>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</si>
  <si>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</si>
  <si>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</si>
  <si>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</si>
  <si>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</si>
  <si>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</si>
  <si>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</si>
  <si>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</si>
  <si>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</si>
  <si>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</si>
  <si>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</si>
  <si>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</si>
  <si>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</si>
  <si>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</si>
  <si>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</si>
  <si>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</si>
  <si>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</si>
  <si>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</si>
  <si>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</si>
  <si>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</si>
  <si>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</si>
  <si>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</si>
  <si>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</si>
  <si>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</si>
  <si>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</si>
  <si>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</si>
  <si>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</si>
  <si>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</si>
  <si>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</si>
  <si>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</si>
  <si>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</si>
  <si>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</si>
  <si>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</si>
  <si>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</si>
  <si>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</si>
  <si>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</si>
  <si>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</si>
  <si>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</si>
  <si>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</si>
  <si>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</si>
  <si>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</si>
  <si>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</si>
  <si>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</si>
  <si>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</si>
  <si>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</si>
  <si>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</si>
  <si>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</si>
  <si>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</si>
  <si>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</si>
  <si>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</si>
  <si>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</si>
  <si>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</si>
  <si>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</si>
  <si>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</si>
  <si>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</si>
  <si>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</si>
  <si>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</si>
  <si>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</si>
  <si>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</si>
  <si>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</si>
  <si>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</si>
  <si>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</si>
  <si>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</si>
  <si>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</si>
  <si>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</si>
  <si>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</si>
  <si>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</si>
  <si>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</si>
  <si>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</si>
  <si>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</si>
  <si>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</si>
  <si>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</si>
  <si>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</si>
  <si>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</si>
  <si>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</si>
  <si>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</si>
  <si>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</si>
  <si>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</si>
  <si>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</si>
  <si>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</si>
  <si>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</si>
  <si>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</si>
  <si>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</si>
  <si>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</si>
  <si>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</si>
  <si>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</si>
  <si>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</si>
  <si>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</si>
  <si>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</si>
  <si>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</si>
  <si>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</si>
  <si>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</si>
  <si>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</si>
  <si>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</si>
  <si>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</si>
  <si>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</si>
  <si>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</si>
  <si>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</si>
  <si>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</si>
  <si>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</si>
  <si>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</si>
  <si>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</si>
  <si>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</si>
  <si>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</si>
  <si>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</si>
  <si>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</si>
  <si>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</si>
  <si>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</si>
  <si>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</si>
  <si>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</si>
  <si>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</si>
  <si>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</si>
  <si>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</si>
  <si>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</si>
  <si>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</si>
  <si>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</si>
  <si>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</si>
  <si>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</si>
  <si>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</si>
  <si>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</si>
  <si>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</si>
  <si>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</si>
  <si>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</si>
  <si>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</si>
  <si>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</si>
  <si>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</si>
  <si>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</si>
  <si>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</si>
  <si>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</si>
  <si>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</si>
  <si>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</si>
  <si>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</si>
  <si>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</si>
  <si>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</si>
  <si>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</si>
  <si>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</si>
  <si>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</si>
  <si>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</si>
  <si>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</si>
  <si>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</si>
  <si>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</si>
  <si>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</si>
  <si>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</si>
  <si>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</si>
  <si>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</si>
  <si>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</si>
  <si>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</si>
  <si>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</si>
  <si>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</si>
  <si>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</si>
  <si>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</si>
  <si>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</si>
  <si>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</si>
  <si>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</si>
  <si>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</si>
  <si>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</si>
  <si>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</si>
  <si>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</si>
  <si>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</si>
  <si>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</si>
  <si>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</si>
  <si>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</si>
  <si>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</si>
  <si>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</si>
  <si>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</si>
  <si>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</si>
  <si>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</si>
  <si>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</si>
  <si>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</si>
  <si>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</si>
  <si>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</si>
  <si>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</si>
  <si>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</si>
  <si>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</si>
  <si>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</si>
  <si>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</si>
  <si>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</si>
  <si>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</si>
  <si>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</si>
  <si>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</si>
  <si>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</si>
  <si>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</si>
  <si>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</si>
  <si>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</si>
  <si>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</si>
  <si>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</si>
  <si>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</si>
  <si>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</si>
  <si>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</si>
  <si>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</si>
  <si>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</si>
  <si>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</si>
  <si>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</si>
  <si>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</si>
  <si>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</si>
  <si>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</si>
  <si>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</si>
  <si>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</si>
  <si>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</si>
  <si>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</si>
  <si>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</si>
  <si>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</si>
  <si>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</si>
  <si>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</si>
  <si>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</si>
  <si>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</si>
  <si>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</si>
  <si>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</si>
  <si>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</si>
  <si>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</si>
  <si>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</si>
  <si>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</si>
  <si>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</si>
  <si>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</si>
  <si>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</si>
  <si>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</si>
  <si>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</si>
  <si>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</si>
  <si>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</si>
  <si>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</si>
  <si>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</si>
  <si>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</si>
  <si>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</si>
  <si>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</si>
  <si>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</si>
  <si>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</si>
  <si>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</si>
  <si>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</si>
  <si>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</si>
  <si>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</si>
  <si>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</si>
  <si>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</si>
  <si>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</si>
  <si>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</si>
  <si>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</si>
  <si>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</si>
  <si>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</si>
  <si>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</si>
  <si>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</si>
  <si>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</si>
  <si>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</si>
  <si>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</si>
  <si>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</si>
  <si>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</si>
  <si>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</si>
  <si>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</si>
  <si>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</si>
  <si>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</si>
  <si>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</si>
  <si>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</si>
  <si>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</si>
  <si>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</si>
  <si>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</si>
  <si>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</si>
  <si>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</si>
  <si>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</si>
  <si>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</si>
  <si>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</si>
  <si>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</si>
  <si>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</si>
  <si>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</si>
  <si>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</si>
  <si>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</si>
  <si>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</si>
  <si>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</si>
  <si>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</si>
  <si>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</si>
  <si>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</si>
  <si>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</si>
  <si>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</si>
  <si>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</si>
  <si>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</si>
  <si>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</si>
  <si>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</si>
  <si>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</si>
  <si>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</si>
  <si>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</si>
  <si>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</si>
  <si>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</si>
  <si>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</si>
  <si>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</si>
  <si>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</si>
  <si>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</si>
  <si>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</si>
  <si>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</si>
  <si>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</si>
  <si>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</si>
  <si>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</si>
  <si>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</si>
  <si>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</si>
  <si>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</si>
  <si>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</si>
  <si>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</si>
  <si>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</si>
  <si>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</si>
  <si>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</si>
  <si>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</si>
  <si>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</si>
  <si>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</si>
  <si>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</si>
  <si>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</si>
  <si>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</si>
  <si>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</si>
  <si>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</si>
  <si>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</si>
  <si>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</si>
  <si>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</si>
  <si>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</si>
  <si>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</si>
  <si>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</si>
  <si>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</si>
  <si>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</si>
  <si>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</si>
  <si>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</si>
  <si>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</si>
  <si>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</si>
  <si>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</si>
  <si>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</si>
  <si>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</si>
  <si>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</si>
  <si>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</si>
  <si>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</si>
  <si>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</si>
  <si>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</si>
  <si>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</si>
  <si>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</si>
  <si>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</si>
  <si>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</si>
  <si>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</si>
  <si>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</si>
  <si>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</si>
  <si>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</si>
  <si>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</si>
  <si>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</si>
  <si>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</si>
  <si>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</si>
  <si>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</si>
  <si>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</si>
  <si>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</si>
  <si>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</si>
  <si>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</si>
  <si>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</si>
  <si>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</si>
  <si>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</si>
  <si>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</si>
  <si>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</si>
  <si>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</si>
  <si>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</si>
  <si>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</si>
  <si>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</si>
  <si>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</si>
  <si>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</si>
  <si>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</si>
  <si>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</si>
  <si>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</si>
  <si>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</si>
  <si>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</si>
  <si>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</si>
  <si>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</si>
  <si>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</si>
  <si>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</si>
  <si>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</si>
  <si>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</si>
  <si>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</si>
  <si>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</si>
  <si>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</si>
  <si>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</si>
  <si>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</si>
  <si>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</si>
  <si>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</si>
  <si>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</si>
  <si>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</si>
  <si>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</si>
  <si>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</si>
  <si>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</si>
  <si>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</si>
  <si>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</si>
  <si>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</si>
  <si>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</si>
  <si>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</si>
  <si>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</si>
  <si>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</si>
  <si>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</si>
  <si>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</si>
  <si>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</si>
  <si>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</si>
  <si>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</si>
  <si>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</si>
  <si>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</si>
  <si>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</si>
  <si>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</si>
  <si>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</si>
  <si>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</si>
  <si>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</si>
  <si>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</si>
  <si>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</si>
  <si>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</si>
  <si>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</si>
  <si>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</si>
  <si>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</si>
  <si>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</si>
  <si>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</si>
  <si>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</si>
  <si>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</si>
  <si>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</si>
  <si>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</si>
  <si>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</si>
  <si>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</si>
  <si>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</si>
  <si>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</si>
  <si>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</si>
  <si>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</si>
  <si>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</si>
  <si>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</si>
  <si>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</si>
  <si>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</si>
  <si>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</si>
  <si>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</si>
  <si>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</si>
  <si>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</si>
  <si>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</si>
  <si>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</si>
  <si>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</si>
  <si>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</si>
  <si>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</si>
  <si>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</si>
  <si>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</si>
  <si>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</si>
  <si>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</si>
  <si>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</si>
  <si>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</si>
  <si>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</si>
  <si>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</si>
  <si>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</si>
  <si>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</si>
  <si>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</si>
  <si>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</si>
  <si>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</si>
  <si>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</si>
  <si>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</si>
  <si>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</si>
  <si>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</si>
  <si>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</si>
  <si>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</si>
  <si>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</si>
  <si>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</si>
  <si>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</si>
  <si>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</si>
  <si>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</si>
  <si>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</si>
  <si>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</si>
  <si>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</si>
  <si>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</si>
  <si>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</si>
  <si>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</si>
  <si>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</si>
  <si>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</si>
  <si>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</si>
  <si>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</si>
  <si>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</si>
  <si>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</si>
  <si>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</si>
  <si>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</si>
  <si>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</si>
  <si>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</si>
  <si>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</si>
  <si>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</si>
  <si>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</si>
  <si>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</si>
  <si>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</si>
  <si>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</si>
  <si>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</si>
  <si>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</si>
  <si>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</si>
  <si>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</si>
  <si>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</si>
  <si>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</si>
  <si>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</si>
  <si>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</si>
  <si>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</si>
  <si>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</si>
  <si>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</si>
  <si>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</si>
  <si>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</si>
  <si>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</si>
  <si>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</si>
  <si>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</si>
  <si>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</si>
  <si>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</si>
  <si>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</si>
  <si>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</si>
  <si>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</si>
  <si>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</si>
  <si>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</si>
  <si>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</si>
  <si>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</si>
  <si>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</si>
  <si>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</si>
  <si>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</si>
  <si>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</si>
  <si>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</si>
  <si>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</si>
  <si>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</si>
  <si>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</si>
  <si>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</si>
  <si>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</si>
  <si>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</si>
  <si>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</si>
  <si>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</si>
  <si>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</si>
  <si>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</si>
  <si>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</si>
  <si>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</si>
  <si>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</si>
  <si>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</si>
  <si>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</si>
  <si>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</si>
  <si>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</si>
  <si>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</si>
  <si>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</si>
  <si>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</si>
  <si>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</si>
  <si>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</si>
  <si>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</si>
  <si>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</si>
  <si>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</si>
  <si>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</si>
  <si>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</si>
  <si>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</si>
  <si>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</si>
  <si>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</si>
  <si>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</si>
  <si>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</si>
  <si>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</si>
  <si>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</si>
  <si>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</si>
  <si>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</si>
  <si>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</si>
  <si>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</si>
  <si>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</si>
  <si>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</si>
  <si>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</si>
  <si>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</si>
  <si>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</si>
  <si>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</si>
  <si>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</si>
  <si>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</si>
  <si>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</si>
  <si>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</si>
  <si>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</si>
  <si>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</si>
  <si>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</si>
  <si>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</si>
  <si>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</si>
  <si>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</si>
  <si>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</si>
  <si>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</si>
  <si>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</si>
  <si>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</si>
  <si>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</si>
  <si>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</si>
  <si>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</si>
  <si>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</si>
  <si>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</si>
  <si>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</si>
  <si>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</si>
  <si>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</si>
  <si>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</si>
  <si>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</si>
  <si>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</si>
  <si>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</si>
  <si>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</si>
  <si>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</si>
  <si>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</si>
  <si>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</si>
  <si>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</si>
  <si>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</si>
  <si>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</si>
  <si>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</si>
  <si>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</si>
  <si>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</si>
  <si>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</si>
  <si>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</si>
  <si>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</si>
  <si>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</si>
  <si>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</si>
  <si>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</si>
  <si>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</si>
  <si>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</si>
  <si>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</si>
  <si>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</si>
  <si>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</si>
  <si>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</si>
  <si>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</si>
  <si>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</si>
  <si>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</si>
  <si>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</si>
  <si>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</si>
  <si>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</si>
  <si>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</si>
  <si>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</si>
  <si>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</si>
  <si>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</si>
  <si>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</si>
  <si>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</si>
  <si>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</si>
  <si>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</si>
  <si>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</si>
  <si>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</si>
  <si>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</si>
  <si>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</si>
  <si>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</si>
  <si>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</si>
  <si>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</si>
  <si>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</si>
  <si>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</si>
  <si>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</si>
  <si>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</si>
  <si>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</si>
  <si>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</si>
  <si>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</si>
  <si>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</si>
  <si>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</si>
  <si>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</si>
  <si>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</si>
  <si>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</si>
  <si>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</si>
  <si>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</si>
  <si>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</si>
  <si>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</si>
  <si>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</si>
  <si>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</si>
  <si>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</si>
  <si>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</si>
  <si>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</si>
  <si>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</si>
  <si>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</si>
  <si>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</si>
  <si>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</si>
  <si>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</si>
  <si>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</si>
  <si>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</si>
  <si>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</si>
  <si>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</si>
  <si>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</si>
  <si>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</si>
  <si>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</si>
  <si>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</si>
  <si>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</si>
  <si>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</si>
  <si>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</si>
  <si>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</si>
  <si>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</si>
  <si>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</si>
  <si>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</si>
  <si>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</si>
  <si>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</si>
  <si>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</si>
  <si>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</si>
  <si>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</si>
  <si>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</si>
  <si>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</si>
  <si>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</si>
  <si>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</si>
  <si>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</si>
  <si>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</si>
  <si>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</si>
  <si>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</si>
  <si>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</si>
  <si>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</si>
  <si>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</si>
  <si>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</si>
  <si>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</si>
  <si>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</si>
  <si>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</si>
  <si>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</si>
  <si>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</si>
  <si>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</si>
  <si>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</si>
  <si>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</si>
  <si>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</si>
  <si>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</si>
  <si>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</si>
  <si>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</si>
  <si>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</si>
  <si>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</si>
  <si>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</si>
  <si>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</si>
  <si>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</si>
  <si>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</si>
  <si>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</si>
  <si>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</si>
  <si>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</si>
  <si>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</si>
  <si>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</si>
  <si>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</si>
  <si>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</si>
  <si>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</si>
  <si>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</si>
  <si>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</si>
  <si>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</si>
  <si>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</si>
  <si>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</si>
  <si>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</si>
  <si>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</si>
  <si>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</si>
  <si>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</si>
  <si>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</si>
  <si>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</si>
  <si>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</si>
  <si>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</si>
  <si>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</si>
  <si>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</si>
  <si>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</si>
  <si>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</si>
  <si>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</si>
  <si>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</si>
  <si>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</si>
  <si>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</si>
  <si>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</si>
  <si>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</si>
  <si>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</si>
  <si>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</si>
  <si>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</si>
  <si>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</si>
  <si>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</si>
  <si>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</si>
  <si>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</si>
  <si>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</si>
  <si>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</si>
  <si>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</si>
  <si>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</si>
  <si>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</si>
  <si>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</si>
  <si>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</si>
  <si>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</si>
  <si>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</si>
  <si>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</si>
  <si>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</si>
  <si>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</si>
  <si>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</si>
  <si>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</si>
  <si>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</si>
  <si>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</si>
  <si>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</si>
  <si>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</si>
  <si>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</si>
  <si>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</si>
  <si>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</si>
  <si>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</si>
  <si>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</si>
  <si>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</si>
  <si>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</si>
  <si>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</si>
  <si>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</si>
  <si>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</si>
  <si>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</si>
  <si>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</si>
  <si>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</si>
  <si>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</si>
  <si>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</si>
  <si>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</si>
  <si>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</si>
  <si>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</si>
  <si>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</si>
  <si>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</si>
  <si>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</si>
  <si>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</si>
  <si>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</si>
  <si>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</si>
  <si>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</si>
  <si>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</si>
  <si>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</si>
  <si>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</si>
  <si>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</si>
  <si>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</si>
  <si>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</si>
  <si>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</si>
  <si>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</si>
  <si>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</si>
  <si>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</si>
  <si>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</si>
  <si>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</si>
  <si>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</si>
  <si>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</si>
  <si>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</si>
  <si>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</si>
  <si>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</si>
  <si>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</si>
  <si>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</si>
  <si>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</si>
  <si>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</si>
  <si>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</si>
  <si>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</si>
  <si>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</si>
  <si>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</si>
  <si>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</si>
  <si>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</si>
  <si>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</si>
  <si>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</si>
  <si>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</si>
  <si>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</si>
  <si>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</si>
  <si>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</si>
  <si>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</si>
  <si>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</si>
  <si>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</si>
  <si>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</si>
  <si>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</si>
  <si>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</si>
  <si>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</si>
  <si>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</si>
  <si>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</si>
  <si>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</si>
  <si>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</si>
  <si>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</si>
  <si>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</si>
  <si>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</si>
  <si>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</si>
  <si>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</si>
  <si>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</si>
  <si>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</si>
  <si>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</si>
  <si>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</si>
  <si>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</si>
  <si>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</si>
  <si>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</si>
  <si>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</si>
  <si>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</si>
  <si>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</si>
  <si>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</si>
  <si>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</si>
  <si>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</si>
  <si>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</si>
  <si>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</si>
  <si>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</si>
  <si>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</si>
  <si>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</si>
  <si>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</si>
  <si>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</si>
  <si>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</si>
  <si>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</si>
  <si>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</si>
  <si>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</si>
  <si>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</si>
  <si>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</si>
  <si>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</si>
  <si>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</si>
  <si>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</si>
  <si>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</si>
  <si>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</si>
  <si>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</si>
  <si>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</si>
  <si>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</si>
  <si>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</si>
  <si>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</si>
  <si>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</si>
  <si>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</si>
  <si>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</si>
  <si>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</si>
  <si>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</si>
  <si>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</si>
  <si>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</si>
  <si>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</si>
  <si>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</si>
  <si>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</si>
  <si>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</si>
  <si>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</si>
  <si>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</si>
  <si>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</si>
  <si>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</si>
  <si>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</si>
  <si>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</si>
  <si>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</si>
  <si>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</si>
  <si>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</si>
  <si>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</si>
  <si>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</si>
  <si>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</si>
  <si>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</si>
  <si>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</si>
  <si>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</si>
  <si>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</si>
  <si>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</si>
  <si>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</si>
  <si>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</si>
  <si>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</si>
  <si>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</si>
  <si>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</si>
  <si>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</si>
  <si>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</si>
  <si>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</si>
  <si>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</si>
  <si>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</si>
  <si>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</si>
  <si>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</si>
  <si>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</si>
  <si>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</si>
  <si>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</si>
  <si>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</si>
  <si>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</si>
  <si>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</si>
  <si>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</si>
  <si>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</si>
  <si>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</si>
  <si>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</si>
  <si>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</si>
  <si>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</si>
  <si>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</si>
  <si>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</si>
  <si>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</si>
  <si>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</si>
  <si>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</si>
  <si>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</si>
  <si>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</si>
  <si>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</si>
  <si>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</si>
  <si>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</si>
  <si>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</si>
  <si>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</si>
  <si>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</si>
  <si>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</si>
  <si>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</si>
  <si>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</si>
  <si>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</si>
  <si>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</si>
  <si>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</si>
  <si>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</si>
  <si>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</si>
  <si>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</si>
  <si>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</si>
  <si>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</si>
  <si>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</si>
  <si>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</si>
  <si>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</si>
  <si>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</si>
  <si>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</si>
  <si>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</si>
  <si>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</si>
  <si>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</si>
  <si>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</si>
  <si>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</si>
  <si>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</si>
  <si>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</si>
  <si>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</si>
  <si>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</si>
  <si>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</si>
  <si>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</si>
  <si>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</si>
  <si>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</si>
  <si>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</si>
  <si>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</si>
  <si>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</si>
  <si>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</si>
  <si>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</si>
  <si>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</si>
  <si>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</si>
  <si>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</si>
  <si>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</si>
  <si>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</si>
  <si>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</si>
  <si>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</si>
  <si>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</si>
  <si>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</si>
  <si>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</si>
  <si>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</si>
  <si>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</si>
  <si>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</si>
  <si>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</si>
  <si>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</si>
  <si>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</si>
  <si>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</si>
  <si>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</si>
  <si>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</si>
  <si>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</si>
  <si>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</si>
  <si>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</si>
  <si>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</si>
  <si>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</si>
  <si>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</si>
  <si>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</si>
  <si>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</si>
  <si>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</si>
  <si>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</si>
  <si>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</si>
  <si>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</si>
  <si>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</si>
  <si>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</si>
  <si>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</si>
  <si>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</si>
  <si>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</si>
  <si>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</si>
  <si>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</si>
  <si>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</si>
  <si>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</si>
  <si>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</si>
  <si>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</si>
  <si>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</si>
  <si>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</si>
  <si>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</si>
  <si>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</si>
  <si>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</si>
  <si>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</si>
  <si>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</si>
  <si>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</si>
  <si>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</si>
  <si>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</si>
  <si>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</si>
  <si>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</si>
  <si>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</si>
  <si>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</si>
  <si>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</si>
  <si>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</si>
  <si>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</si>
  <si>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</si>
  <si>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</si>
  <si>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</si>
  <si>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</si>
  <si>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</si>
  <si>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</si>
  <si>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</si>
  <si>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</si>
  <si>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</si>
  <si>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</si>
  <si>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</si>
  <si>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</si>
  <si>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</si>
  <si>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</si>
  <si>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</si>
  <si>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</si>
  <si>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</si>
  <si>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</si>
  <si>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</si>
  <si>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</si>
  <si>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</si>
  <si>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</si>
  <si>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</si>
  <si>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</si>
  <si>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</si>
  <si>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</si>
  <si>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</si>
  <si>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</si>
  <si>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</si>
  <si>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</si>
  <si>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</si>
  <si>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</si>
  <si>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</si>
  <si>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</si>
  <si>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</si>
  <si>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</si>
  <si>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</si>
  <si>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</si>
  <si>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</si>
  <si>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</si>
  <si>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</si>
  <si>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</si>
  <si>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</si>
  <si>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</si>
  <si>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</si>
  <si>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</si>
  <si>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</si>
  <si>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</si>
  <si>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</si>
  <si>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</si>
  <si>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</si>
  <si>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</si>
  <si>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</si>
  <si>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</si>
  <si>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</si>
  <si>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</si>
  <si>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</si>
  <si>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</si>
  <si>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</si>
  <si>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</si>
  <si>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</si>
  <si>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</si>
  <si>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</si>
  <si>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</si>
  <si>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</si>
  <si>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</si>
  <si>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</si>
  <si>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</si>
  <si>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</si>
  <si>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</si>
  <si>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</si>
  <si>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</si>
  <si>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</si>
  <si>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</si>
  <si>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</si>
  <si>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</si>
  <si>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</si>
  <si>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</si>
  <si>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</si>
  <si>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</si>
  <si>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</si>
  <si>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</si>
  <si>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</si>
  <si>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</si>
  <si>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</si>
  <si>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</si>
  <si>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</si>
  <si>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</si>
  <si>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</si>
  <si>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</si>
  <si>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</si>
  <si>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</si>
  <si>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</si>
  <si>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</si>
  <si>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</si>
  <si>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</si>
  <si>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</si>
  <si>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</si>
  <si>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</si>
  <si>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</si>
  <si>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</si>
  <si>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</si>
  <si>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</si>
  <si>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</si>
  <si>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</si>
  <si>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</si>
  <si>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</si>
  <si>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</si>
  <si>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</si>
  <si>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</si>
  <si>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</si>
  <si>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</si>
  <si>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</si>
  <si>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</si>
  <si>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</si>
  <si>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</si>
  <si>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</si>
  <si>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</si>
  <si>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</si>
  <si>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</si>
  <si>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</si>
  <si>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</si>
  <si>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</si>
  <si>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</si>
  <si>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</si>
  <si>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</si>
  <si>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</si>
  <si>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</si>
  <si>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</si>
  <si>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</si>
  <si>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</si>
  <si>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</si>
  <si>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</si>
  <si>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</si>
  <si>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</si>
  <si>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</si>
  <si>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</si>
  <si>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</si>
  <si>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</si>
  <si>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</si>
  <si>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</si>
  <si>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</si>
  <si>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</si>
  <si>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</si>
  <si>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</si>
  <si>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</si>
  <si>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</si>
  <si>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</si>
  <si>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</si>
  <si>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</si>
  <si>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</si>
  <si>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</si>
  <si>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</si>
  <si>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</si>
  <si>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</si>
  <si>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</si>
  <si>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</si>
  <si>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</si>
  <si>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</si>
  <si>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</si>
  <si>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</si>
  <si>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</si>
  <si>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</si>
  <si>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</si>
  <si>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</si>
  <si>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</si>
  <si>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</si>
  <si>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</si>
  <si>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</si>
  <si>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</si>
  <si>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</si>
  <si>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</si>
  <si>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</si>
  <si>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</si>
  <si>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</si>
  <si>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</si>
  <si>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</si>
  <si>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</si>
  <si>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</si>
  <si>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</si>
  <si>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</si>
  <si>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</si>
  <si>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</si>
  <si>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</si>
  <si>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</si>
  <si>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</si>
  <si>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</si>
  <si>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</si>
  <si>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</si>
  <si>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</si>
  <si>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</si>
  <si>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</si>
  <si>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</si>
  <si>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</si>
  <si>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</si>
  <si>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</si>
  <si>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</si>
  <si>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</si>
  <si>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</si>
  <si>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</si>
  <si>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</si>
  <si>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</si>
  <si>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</si>
  <si>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</si>
  <si>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</si>
  <si>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</si>
  <si>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</si>
  <si>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</si>
  <si>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</si>
  <si>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</si>
  <si>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</si>
  <si>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</si>
  <si>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</si>
  <si>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</si>
  <si>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</si>
  <si>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</si>
  <si>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</si>
  <si>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</si>
  <si>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</si>
  <si>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</si>
  <si>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</si>
  <si>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</si>
  <si>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</si>
  <si>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</si>
  <si>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</si>
  <si>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</si>
  <si>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</si>
  <si>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</si>
  <si>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</si>
  <si>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</si>
  <si>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</si>
  <si>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</si>
  <si>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</si>
  <si>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</si>
  <si>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</si>
  <si>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</si>
  <si>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</si>
  <si>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</si>
  <si>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</si>
  <si>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</si>
  <si>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</si>
  <si>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</si>
  <si>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</si>
  <si>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</si>
  <si>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</si>
  <si>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</si>
  <si>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</si>
  <si>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</si>
  <si>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</si>
  <si>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</si>
  <si>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</si>
  <si>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</si>
  <si>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</si>
  <si>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</si>
  <si>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</si>
  <si>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</si>
  <si>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</si>
  <si>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</si>
  <si>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</si>
  <si>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</si>
  <si>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</si>
  <si>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</si>
  <si>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</si>
  <si>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</si>
  <si>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</si>
  <si>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</si>
  <si>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</si>
  <si>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</si>
  <si>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</si>
  <si>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</si>
  <si>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</si>
  <si>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</si>
  <si>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</si>
  <si>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</si>
  <si>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</si>
  <si>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</si>
  <si>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</si>
  <si>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</si>
  <si>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</si>
  <si>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</si>
  <si>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</si>
  <si>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</si>
  <si>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</si>
  <si>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</si>
  <si>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</si>
  <si>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</si>
  <si>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</si>
  <si>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</si>
  <si>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</si>
  <si>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</si>
  <si>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</si>
  <si>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</si>
  <si>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</si>
  <si>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</si>
  <si>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</si>
  <si>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</si>
  <si>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</si>
  <si>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</si>
  <si>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</si>
  <si>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</si>
  <si>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</si>
  <si>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</si>
  <si>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</si>
  <si>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</si>
  <si>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</si>
  <si>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</si>
  <si>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</si>
  <si>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</si>
  <si>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</si>
  <si>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</si>
  <si>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</si>
  <si>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</si>
  <si>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</si>
  <si>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</si>
  <si>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</si>
  <si>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</si>
  <si>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</si>
  <si>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</si>
  <si>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</si>
  <si>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</si>
  <si>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</si>
  <si>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</si>
  <si>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</si>
  <si>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</si>
  <si>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</si>
  <si>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</si>
  <si>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</si>
  <si>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</si>
  <si>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</si>
  <si>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</si>
  <si>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</si>
  <si>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</si>
  <si>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</si>
  <si>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</si>
  <si>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</si>
  <si>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</si>
  <si>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</si>
  <si>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</si>
  <si>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</si>
  <si>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</si>
  <si>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</si>
  <si>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</si>
  <si>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</si>
  <si>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</si>
  <si>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</si>
  <si>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</si>
  <si>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</si>
  <si>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</si>
  <si>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</si>
  <si>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</si>
  <si>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</si>
  <si>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</si>
  <si>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</si>
  <si>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</si>
  <si>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</si>
  <si>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</si>
  <si>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</si>
  <si>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</si>
  <si>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</si>
  <si>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</si>
  <si>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</si>
  <si>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</si>
  <si>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</si>
  <si>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</si>
  <si>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</si>
  <si>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</si>
  <si>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</si>
  <si>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</si>
  <si>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</si>
  <si>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</si>
  <si>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</si>
  <si>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</si>
  <si>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</si>
  <si>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</si>
  <si>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</si>
  <si>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</si>
  <si>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</si>
  <si>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</si>
  <si>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</si>
  <si>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</si>
  <si>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</si>
  <si>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</si>
  <si>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</si>
  <si>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</si>
  <si>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</si>
  <si>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</si>
  <si>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</si>
  <si>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</si>
  <si>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</si>
  <si>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</si>
  <si>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</si>
  <si>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</si>
  <si>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</si>
  <si>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</si>
  <si>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</si>
  <si>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</si>
  <si>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</si>
  <si>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</si>
  <si>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</si>
  <si>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</si>
  <si>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</si>
  <si>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</si>
  <si>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</si>
  <si>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</si>
  <si>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</si>
  <si>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</si>
  <si>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</si>
  <si>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</si>
  <si>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</si>
  <si>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</si>
  <si>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</si>
  <si>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</si>
  <si>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</si>
  <si>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</si>
  <si>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</si>
  <si>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</si>
  <si>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</si>
  <si>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</si>
  <si>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</si>
  <si>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</si>
  <si>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</si>
  <si>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</si>
  <si>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</si>
  <si>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</si>
  <si>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</si>
  <si>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</si>
  <si>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</si>
  <si>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</si>
  <si>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</si>
  <si>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</si>
  <si>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</si>
  <si>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</si>
  <si>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</si>
  <si>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</si>
  <si>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</si>
  <si>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</si>
  <si>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</si>
  <si>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</si>
  <si>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</si>
  <si>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</si>
  <si>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</si>
  <si>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</si>
  <si>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</si>
  <si>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</si>
  <si>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</si>
  <si>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</si>
  <si>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</si>
  <si>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</si>
  <si>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</si>
  <si>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</si>
  <si>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</si>
  <si>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</si>
  <si>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</si>
  <si>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</si>
  <si>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</si>
  <si>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</si>
  <si>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</si>
  <si>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</si>
  <si>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</si>
  <si>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</si>
  <si>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</si>
  <si>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</si>
  <si>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</si>
  <si>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</si>
  <si>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</si>
  <si>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</si>
  <si>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</si>
  <si>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</si>
  <si>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</si>
  <si>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</si>
  <si>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</si>
  <si>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</si>
  <si>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</si>
  <si>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</si>
  <si>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</si>
  <si>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</si>
  <si>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</si>
  <si>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</si>
  <si>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</si>
  <si>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</si>
  <si>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</si>
  <si>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</si>
  <si>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</si>
  <si>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</si>
  <si>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</si>
  <si>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</si>
  <si>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</si>
  <si>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</si>
  <si>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</si>
  <si>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</si>
  <si>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</si>
  <si>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</si>
  <si>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</si>
  <si>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</si>
  <si>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</si>
  <si>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</si>
  <si>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</si>
  <si>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</si>
  <si>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</si>
  <si>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</si>
  <si>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</si>
  <si>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</si>
  <si>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</si>
  <si>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</si>
  <si>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</si>
  <si>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</si>
  <si>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</si>
  <si>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</si>
  <si>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</si>
  <si>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</si>
  <si>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</si>
  <si>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</si>
  <si>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</si>
  <si>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</si>
  <si>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</si>
  <si>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</si>
  <si>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</si>
  <si>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</si>
  <si>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</si>
  <si>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</si>
  <si>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</si>
  <si>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</si>
  <si>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</si>
  <si>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</si>
  <si>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</si>
  <si>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</si>
  <si>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</si>
  <si>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</si>
  <si>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</si>
  <si>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</si>
  <si>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</si>
  <si>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</si>
  <si>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</si>
  <si>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</si>
  <si>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</si>
  <si>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</si>
  <si>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</si>
  <si>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</si>
  <si>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</si>
  <si>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</si>
  <si>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</si>
  <si>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</si>
  <si>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</si>
  <si>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</si>
  <si>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</si>
  <si>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</si>
  <si>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</si>
  <si>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</si>
  <si>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</si>
  <si>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</si>
  <si>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</si>
  <si>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</si>
  <si>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</si>
  <si>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</si>
  <si>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</si>
  <si>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</si>
  <si>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</si>
  <si>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</si>
  <si>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</si>
  <si>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</si>
  <si>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</si>
  <si>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</si>
  <si>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</si>
  <si>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</si>
  <si>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</si>
  <si>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</si>
  <si>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</si>
  <si>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</si>
  <si>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</si>
  <si>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</si>
  <si>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</si>
  <si>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</si>
  <si>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</si>
  <si>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</si>
  <si>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</si>
  <si>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</si>
  <si>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</si>
  <si>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</si>
  <si>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</si>
  <si>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</si>
  <si>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</si>
  <si>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</si>
  <si>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</si>
  <si>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</si>
  <si>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</si>
  <si>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</si>
  <si>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</si>
  <si>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</si>
  <si>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</si>
  <si>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</si>
  <si>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</si>
  <si>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</si>
  <si>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</si>
  <si>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</si>
  <si>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</si>
  <si>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</si>
  <si>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</si>
  <si>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</si>
  <si>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</si>
  <si>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</si>
  <si>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</si>
  <si>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</si>
  <si>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</si>
  <si>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</si>
  <si>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</si>
  <si>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</si>
  <si>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</si>
  <si>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</si>
  <si>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</si>
  <si>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</si>
  <si>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</si>
  <si>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</si>
  <si>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</si>
  <si>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</si>
  <si>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</si>
  <si>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</si>
  <si>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</si>
  <si>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</si>
  <si>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</si>
  <si>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</si>
  <si>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</si>
  <si>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</si>
  <si>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</si>
  <si>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</si>
  <si>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</si>
  <si>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</si>
  <si>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</si>
  <si>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</si>
  <si>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</si>
  <si>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</si>
  <si>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</si>
  <si>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</si>
  <si>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</si>
  <si>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</si>
  <si>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</si>
  <si>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</si>
  <si>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</si>
  <si>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</si>
  <si>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</si>
  <si>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</si>
  <si>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</si>
  <si>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</si>
  <si>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</si>
  <si>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</si>
  <si>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</si>
  <si>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</si>
  <si>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</si>
  <si>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</si>
  <si>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</si>
  <si>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</si>
  <si>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</si>
  <si>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</si>
  <si>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</si>
  <si>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</si>
  <si>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</si>
  <si>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</si>
  <si>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</si>
  <si>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</si>
  <si>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</si>
  <si>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</si>
  <si>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</si>
  <si>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</si>
  <si>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</si>
  <si>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</si>
  <si>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</si>
  <si>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</si>
  <si>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</si>
  <si>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</si>
  <si>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</si>
  <si>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</si>
  <si>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</si>
  <si>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</si>
  <si>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</si>
  <si>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</si>
  <si>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</si>
  <si>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</si>
  <si>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</si>
  <si>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</si>
  <si>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</si>
  <si>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</si>
  <si>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</si>
  <si>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</si>
  <si>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</si>
  <si>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</si>
  <si>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</si>
  <si>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</si>
  <si>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</si>
  <si>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</si>
  <si>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</si>
  <si>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</si>
  <si>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</si>
  <si>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</si>
  <si>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</si>
  <si>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</si>
  <si>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</si>
  <si>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</si>
  <si>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</si>
  <si>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</si>
  <si>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</si>
  <si>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</si>
  <si>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</si>
  <si>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</si>
  <si>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</si>
  <si>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</si>
  <si>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</si>
  <si>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</si>
  <si>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</si>
  <si>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</si>
  <si>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</si>
  <si>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</si>
  <si>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</si>
  <si>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</si>
  <si>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</si>
  <si>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</si>
  <si>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</si>
  <si>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</si>
  <si>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</si>
  <si>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</si>
  <si>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</si>
  <si>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</si>
  <si>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</si>
  <si>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</si>
  <si>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</si>
  <si>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</si>
  <si>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</si>
  <si>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</si>
  <si>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</si>
  <si>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</si>
  <si>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</si>
  <si>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</si>
  <si>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</si>
  <si>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</si>
  <si>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</si>
  <si>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</si>
  <si>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</si>
  <si>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</si>
  <si>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</si>
  <si>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</si>
  <si>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</si>
  <si>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</si>
  <si>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</si>
  <si>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</si>
  <si>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</si>
  <si>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</si>
  <si>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</si>
  <si>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</si>
  <si>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</si>
  <si>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</si>
  <si>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</si>
  <si>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</si>
  <si>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</si>
  <si>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</si>
  <si>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</si>
  <si>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</si>
  <si>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</si>
  <si>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</si>
  <si>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</si>
  <si>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</si>
  <si>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</si>
  <si>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</si>
  <si>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</si>
  <si>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</si>
  <si>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</si>
  <si>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</si>
  <si>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</si>
  <si>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</si>
  <si>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</si>
  <si>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</si>
  <si>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</si>
  <si>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</si>
  <si>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</si>
  <si>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</si>
  <si>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</si>
  <si>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</si>
  <si>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</si>
  <si>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</si>
  <si>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</si>
  <si>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</si>
  <si>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</si>
  <si>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</si>
  <si>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</si>
  <si>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</si>
  <si>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</si>
  <si>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</si>
  <si>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</si>
  <si>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</si>
  <si>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</si>
  <si>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</si>
  <si>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</si>
  <si>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</si>
  <si>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</si>
  <si>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</si>
  <si>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</si>
  <si>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</si>
  <si>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</si>
  <si>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</si>
  <si>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</si>
  <si>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</si>
  <si>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</si>
  <si>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</si>
  <si>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</si>
  <si>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</si>
  <si>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</si>
  <si>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</si>
  <si>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</si>
  <si>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</si>
  <si>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</si>
  <si>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</si>
  <si>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</si>
  <si>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</si>
  <si>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</si>
  <si>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</si>
  <si>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</si>
  <si>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</si>
  <si>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</si>
  <si>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</si>
  <si>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</si>
  <si>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</si>
  <si>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</si>
  <si>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</si>
  <si>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</si>
  <si>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</si>
  <si>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</si>
  <si>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</si>
  <si>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</si>
  <si>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</si>
  <si>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</si>
  <si>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</si>
  <si>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</si>
  <si>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</si>
  <si>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</si>
  <si>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</si>
  <si>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</si>
  <si>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</si>
  <si>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</si>
  <si>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</si>
  <si>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</si>
  <si>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</si>
  <si>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</si>
  <si>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</si>
  <si>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</si>
  <si>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</si>
  <si>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</si>
  <si>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</si>
  <si>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</si>
  <si>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</si>
  <si>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</si>
  <si>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</si>
  <si>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</si>
  <si>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</si>
  <si>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</si>
  <si>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</si>
  <si>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</si>
  <si>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</si>
  <si>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</si>
  <si>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</si>
  <si>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</si>
  <si>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</si>
  <si>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</si>
  <si>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</si>
  <si>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</si>
  <si>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</si>
  <si>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</si>
  <si>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</si>
  <si>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</si>
  <si>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</si>
  <si>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</si>
  <si>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</si>
  <si>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</si>
  <si>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</si>
  <si>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</si>
  <si>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</si>
  <si>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</si>
  <si>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</si>
  <si>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</si>
  <si>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</si>
  <si>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</si>
  <si>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</si>
  <si>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</si>
  <si>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</si>
  <si>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</si>
  <si>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</si>
  <si>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</si>
  <si>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</si>
  <si>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</si>
  <si>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</si>
  <si>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</si>
  <si>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</si>
  <si>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</si>
  <si>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</si>
  <si>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</si>
  <si>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</si>
  <si>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</si>
  <si>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</si>
  <si>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</si>
  <si>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</si>
  <si>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</si>
  <si>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</si>
  <si>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</si>
  <si>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</si>
  <si>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</si>
  <si>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</si>
  <si>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</si>
  <si>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</si>
  <si>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</si>
  <si>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</si>
  <si>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</si>
  <si>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</si>
  <si>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</si>
  <si>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</si>
  <si>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</si>
  <si>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</si>
  <si>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</si>
  <si>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</si>
  <si>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</si>
  <si>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</si>
  <si>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</si>
  <si>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</si>
  <si>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</si>
  <si>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</si>
  <si>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</si>
  <si>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</si>
  <si>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</si>
  <si>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</si>
  <si>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</si>
  <si>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</si>
  <si>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</si>
  <si>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</si>
  <si>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</si>
  <si>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</si>
  <si>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</si>
  <si>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</si>
  <si>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</si>
  <si>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</si>
  <si>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</si>
  <si>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</si>
  <si>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</si>
  <si>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</si>
  <si>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</si>
  <si>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</si>
  <si>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</si>
  <si>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</si>
  <si>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</si>
  <si>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</si>
  <si>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</si>
  <si>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</si>
  <si>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</si>
  <si>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</si>
  <si>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</si>
  <si>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</si>
  <si>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</si>
  <si>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</si>
  <si>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</si>
  <si>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</si>
  <si>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</si>
  <si>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</si>
  <si>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</si>
  <si>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</si>
  <si>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</si>
  <si>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</si>
  <si>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</si>
  <si>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</si>
  <si>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</si>
  <si>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</si>
  <si>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</si>
  <si>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</si>
  <si>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</si>
  <si>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</si>
  <si>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</si>
  <si>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</si>
  <si>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</si>
  <si>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</si>
  <si>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</si>
  <si>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</si>
  <si>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</si>
  <si>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</si>
  <si>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</si>
  <si>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</si>
  <si>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</si>
  <si>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</si>
  <si>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</si>
  <si>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</si>
  <si>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</si>
  <si>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</si>
  <si>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</si>
  <si>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</si>
  <si>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</si>
  <si>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</si>
  <si>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</si>
  <si>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</si>
  <si>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</si>
  <si>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</si>
  <si>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</si>
  <si>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</si>
  <si>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</si>
  <si>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</si>
  <si>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</si>
  <si>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</si>
  <si>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</si>
  <si>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</si>
  <si>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</si>
  <si>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</si>
  <si>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</si>
  <si>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</si>
  <si>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</si>
  <si>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</si>
  <si>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</si>
  <si>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</si>
  <si>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</si>
  <si>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</si>
  <si>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</si>
  <si>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</si>
  <si>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</si>
  <si>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</si>
  <si>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</si>
  <si>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</si>
  <si>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</si>
  <si>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</si>
  <si>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</si>
  <si>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</si>
  <si>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</si>
  <si>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</si>
  <si>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</si>
  <si>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</si>
  <si>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</si>
  <si>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</si>
  <si>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</si>
  <si>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</si>
  <si>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</si>
  <si>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</si>
  <si>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</si>
  <si>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</si>
  <si>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</si>
  <si>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</si>
  <si>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</si>
  <si>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</si>
  <si>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</si>
  <si>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</si>
  <si>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</si>
  <si>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</si>
  <si>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</si>
  <si>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</si>
  <si>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</si>
  <si>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</si>
  <si>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</si>
  <si>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</si>
  <si>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</si>
  <si>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</si>
  <si>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</si>
  <si>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</si>
  <si>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</si>
  <si>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</si>
  <si>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</si>
  <si>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</si>
  <si>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</si>
  <si>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</si>
  <si>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</si>
  <si>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</si>
  <si>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</si>
  <si>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</si>
  <si>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</si>
  <si>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</si>
  <si>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</si>
  <si>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</si>
  <si>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</si>
  <si>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</si>
  <si>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</si>
  <si>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</si>
  <si>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</si>
  <si>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</si>
  <si>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</si>
  <si>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</si>
  <si>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</si>
  <si>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</si>
  <si>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</si>
  <si>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</si>
  <si>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</si>
  <si>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</si>
  <si>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</si>
  <si>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</si>
  <si>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</si>
  <si>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</si>
  <si>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</si>
  <si>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</si>
  <si>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</si>
  <si>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</si>
  <si>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</si>
  <si>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</si>
  <si>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</si>
  <si>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</si>
  <si>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</si>
  <si>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</si>
  <si>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</si>
  <si>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</si>
  <si>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</si>
  <si>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</si>
  <si>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</si>
  <si>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</si>
  <si>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</si>
  <si>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</si>
  <si>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</si>
  <si>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</si>
  <si>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</si>
  <si>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</si>
  <si>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</si>
  <si>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</si>
  <si>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</si>
  <si>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</si>
  <si>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</si>
  <si>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</si>
  <si>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</si>
  <si>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</si>
  <si>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</si>
  <si>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</si>
  <si>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</si>
  <si>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</si>
  <si>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</si>
  <si>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</si>
  <si>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</si>
  <si>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</si>
  <si>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</si>
  <si>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</si>
  <si>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</si>
  <si>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</si>
  <si>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</si>
  <si>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</si>
  <si>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</si>
  <si>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</si>
  <si>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</si>
  <si>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</si>
  <si>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</si>
  <si>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</si>
  <si>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</si>
  <si>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</si>
  <si>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</si>
  <si>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</si>
  <si>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</si>
  <si>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</si>
  <si>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</si>
  <si>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</si>
  <si>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</si>
  <si>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</si>
  <si>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</si>
  <si>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</si>
  <si>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</si>
  <si>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</si>
  <si>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</si>
  <si>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</si>
  <si>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</si>
  <si>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</si>
  <si>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</si>
  <si>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</si>
  <si>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</si>
  <si>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</si>
  <si>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</si>
  <si>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</si>
  <si>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</si>
  <si>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</si>
  <si>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</si>
  <si>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</si>
  <si>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</si>
  <si>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</si>
  <si>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</si>
  <si>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</si>
  <si>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</si>
  <si>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</si>
  <si>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</si>
  <si>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</si>
  <si>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</si>
  <si>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</si>
  <si>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</si>
  <si>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</si>
  <si>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</si>
  <si>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</si>
  <si>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</si>
  <si>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</si>
  <si>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</si>
  <si>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</si>
  <si>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</si>
  <si>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</si>
  <si>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</si>
  <si>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</si>
  <si>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</si>
  <si>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</si>
  <si>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</si>
  <si>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</si>
  <si>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</si>
  <si>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</si>
  <si>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</si>
  <si>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</si>
  <si>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</si>
  <si>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</si>
  <si>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</si>
  <si>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</si>
  <si>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</si>
  <si>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</si>
  <si>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</si>
  <si>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</si>
  <si>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</si>
  <si>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</si>
  <si>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</si>
  <si>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</si>
  <si>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</si>
  <si>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</si>
  <si>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</si>
  <si>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</si>
  <si>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</si>
  <si>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</si>
  <si>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</si>
  <si>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</si>
  <si>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</si>
  <si>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</si>
  <si>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</si>
  <si>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</si>
  <si>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</si>
  <si>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</si>
  <si>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</si>
  <si>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</si>
  <si>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</si>
  <si>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</si>
  <si>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</si>
  <si>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</si>
  <si>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</si>
  <si>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</si>
  <si>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</si>
  <si>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</si>
  <si>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</si>
  <si>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</si>
  <si>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</si>
  <si>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</si>
  <si>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</si>
  <si>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</si>
  <si>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</si>
  <si>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</si>
  <si>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</si>
  <si>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</si>
  <si>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</si>
  <si>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</si>
  <si>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</si>
  <si>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</si>
  <si>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</si>
  <si>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</si>
  <si>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</si>
  <si>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</si>
  <si>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</si>
  <si>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</si>
  <si>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</si>
  <si>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</si>
  <si>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</si>
  <si>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</si>
  <si>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</si>
  <si>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</si>
  <si>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</si>
  <si>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</si>
  <si>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</si>
  <si>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</si>
  <si>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</si>
  <si>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</si>
  <si>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</si>
  <si>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</si>
  <si>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</si>
  <si>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</si>
  <si>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</si>
  <si>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</si>
  <si>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</si>
  <si>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</si>
  <si>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</si>
  <si>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</si>
  <si>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</si>
  <si>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</si>
  <si>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</si>
  <si>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</si>
  <si>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</si>
  <si>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</si>
  <si>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</si>
  <si>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</si>
  <si>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</si>
  <si>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</si>
  <si>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</si>
  <si>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</si>
  <si>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</si>
  <si>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</si>
  <si>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</si>
  <si>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</si>
  <si>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</si>
  <si>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</si>
  <si>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</si>
  <si>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</si>
  <si>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</si>
  <si>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</si>
  <si>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</si>
  <si>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</si>
  <si>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</si>
  <si>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</si>
  <si>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</si>
  <si>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</si>
  <si>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</si>
  <si>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</si>
  <si>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</si>
  <si>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</si>
  <si>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</si>
  <si>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</si>
  <si>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</si>
  <si>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</si>
  <si>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</si>
  <si>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</si>
  <si>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</si>
  <si>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</si>
  <si>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</si>
  <si>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</si>
  <si>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</si>
  <si>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</si>
  <si>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</si>
  <si>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</si>
  <si>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</si>
  <si>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</si>
  <si>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</si>
  <si>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</si>
  <si>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</si>
  <si>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</si>
  <si>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</si>
  <si>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</si>
  <si>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</si>
  <si>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</si>
  <si>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</si>
  <si>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</si>
  <si>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</si>
  <si>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</si>
  <si>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</si>
  <si>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</si>
  <si>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</si>
  <si>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</si>
  <si>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</si>
  <si>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</si>
  <si>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</si>
  <si>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</si>
  <si>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</si>
  <si>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</si>
  <si>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</si>
  <si>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</si>
  <si>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</si>
  <si>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</si>
  <si>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</si>
  <si>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</si>
  <si>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</si>
  <si>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</si>
  <si>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</si>
  <si>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</si>
  <si>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</si>
  <si>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</si>
  <si>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</si>
  <si>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</si>
  <si>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</si>
  <si>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</si>
  <si>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</si>
  <si>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</si>
  <si>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</si>
  <si>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</si>
  <si>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</si>
  <si>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</si>
  <si>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</si>
  <si>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</si>
  <si>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</si>
  <si>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</si>
  <si>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</si>
  <si>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</si>
  <si>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</si>
  <si>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</si>
  <si>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</si>
  <si>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</si>
  <si>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</si>
  <si>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</si>
  <si>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</si>
  <si>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</si>
  <si>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</si>
  <si>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</si>
  <si>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</si>
  <si>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</si>
  <si>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</si>
  <si>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</si>
  <si>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</si>
  <si>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</si>
  <si>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</si>
  <si>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</si>
  <si>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</si>
  <si>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</si>
  <si>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</si>
  <si>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</si>
  <si>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</si>
  <si>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</si>
  <si>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</si>
  <si>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</si>
  <si>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</si>
  <si>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</si>
  <si>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</si>
  <si>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</si>
  <si>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</si>
  <si>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</si>
  <si>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</si>
  <si>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</si>
  <si>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</si>
  <si>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</si>
  <si>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</si>
  <si>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</si>
  <si>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</si>
  <si>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</si>
  <si>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</si>
  <si>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</si>
  <si>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</si>
  <si>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</si>
  <si>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</si>
  <si>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</si>
  <si>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</si>
  <si>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</si>
  <si>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</si>
  <si>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</si>
  <si>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</si>
  <si>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</si>
  <si>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</si>
  <si>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</si>
  <si>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</si>
  <si>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</si>
  <si>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</si>
  <si>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</si>
  <si>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</si>
  <si>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</si>
  <si>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</si>
  <si>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</si>
  <si>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</si>
  <si>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</si>
  <si>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</si>
  <si>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</si>
  <si>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</si>
  <si>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</si>
  <si>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</si>
  <si>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</si>
  <si>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</si>
  <si>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</si>
  <si>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</si>
  <si>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</si>
  <si>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</si>
  <si>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</si>
  <si>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</si>
  <si>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</si>
  <si>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</si>
  <si>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</si>
  <si>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</si>
  <si>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</si>
  <si>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</si>
  <si>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</si>
  <si>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</si>
  <si>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</si>
  <si>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</si>
  <si>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</si>
  <si>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</si>
  <si>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</si>
  <si>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</si>
  <si>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</si>
  <si>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</si>
  <si>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</si>
  <si>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</si>
  <si>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</si>
  <si>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</si>
  <si>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</si>
  <si>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</si>
  <si>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</si>
  <si>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</si>
  <si>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</si>
  <si>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</si>
  <si>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</si>
  <si>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</si>
  <si>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</si>
  <si>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</si>
  <si>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</si>
  <si>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</si>
  <si>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</si>
  <si>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</si>
  <si>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</si>
  <si>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</si>
  <si>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</si>
  <si>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</si>
  <si>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</si>
  <si>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</si>
  <si>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</si>
  <si>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</si>
  <si>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</si>
  <si>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</si>
  <si>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</si>
  <si>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</si>
  <si>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</si>
  <si>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</si>
  <si>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</si>
  <si>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</si>
  <si>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</si>
  <si>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</si>
  <si>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</si>
  <si>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</si>
  <si>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</si>
  <si>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</si>
  <si>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</si>
  <si>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</si>
  <si>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</si>
  <si>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</si>
  <si>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</si>
  <si>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</si>
  <si>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</si>
  <si>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</si>
  <si>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</si>
  <si>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</si>
  <si>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</si>
  <si>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</si>
  <si>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</si>
  <si>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</si>
  <si>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</si>
  <si>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</si>
  <si>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</si>
  <si>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</si>
  <si>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</si>
  <si>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</si>
  <si>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</si>
  <si>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</si>
  <si>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</si>
  <si>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</si>
  <si>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</si>
  <si>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</si>
  <si>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</si>
  <si>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</si>
  <si>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</si>
  <si>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</si>
  <si>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</si>
  <si>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</si>
  <si>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</si>
  <si>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</si>
  <si>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</si>
  <si>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</si>
  <si>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</si>
  <si>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</si>
  <si>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</si>
  <si>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</si>
  <si>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</si>
  <si>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</si>
  <si>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</si>
  <si>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</si>
  <si>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</si>
  <si>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</si>
  <si>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</si>
  <si>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</si>
  <si>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</si>
  <si>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</si>
  <si>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</si>
  <si>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</si>
  <si>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</si>
  <si>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</si>
  <si>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</si>
  <si>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</si>
  <si>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</si>
  <si>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</si>
  <si>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</si>
  <si>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</si>
  <si>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</si>
  <si>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</si>
  <si>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</si>
  <si>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</si>
  <si>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</si>
  <si>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</si>
  <si>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</si>
  <si>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</si>
  <si>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</si>
  <si>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</si>
  <si>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</si>
  <si>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</si>
  <si>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</si>
  <si>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</si>
  <si>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</si>
  <si>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</si>
  <si>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</si>
  <si>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</si>
  <si>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</si>
  <si>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</si>
  <si>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</si>
  <si>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</si>
  <si>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</si>
  <si>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</si>
  <si>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</si>
  <si>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</si>
  <si>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</si>
  <si>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</si>
  <si>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</si>
  <si>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</si>
  <si>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</si>
  <si>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</si>
  <si>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</si>
  <si>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</si>
  <si>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</si>
  <si>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</si>
  <si>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</si>
  <si>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</si>
  <si>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</si>
  <si>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</si>
  <si>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</si>
  <si>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</si>
  <si>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</si>
  <si>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</si>
  <si>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</si>
  <si>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</si>
  <si>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</si>
  <si>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</si>
  <si>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</si>
  <si>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</si>
  <si>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</si>
  <si>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</si>
  <si>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</si>
  <si>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</si>
  <si>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</si>
  <si>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</si>
  <si>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</si>
  <si>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</si>
  <si>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</si>
  <si>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</si>
  <si>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</si>
  <si>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</si>
  <si>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</si>
  <si>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</si>
  <si>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</si>
  <si>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</si>
  <si>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</si>
  <si>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</si>
  <si>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</si>
  <si>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</si>
  <si>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</si>
  <si>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</si>
  <si>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</si>
  <si>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</si>
  <si>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</si>
  <si>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</si>
  <si>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</si>
  <si>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</si>
  <si>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</si>
  <si>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</si>
  <si>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</si>
  <si>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</si>
  <si>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</si>
  <si>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</si>
  <si>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</si>
  <si>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</si>
  <si>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</si>
  <si>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</si>
  <si>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</si>
  <si>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</si>
  <si>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</si>
  <si>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</si>
  <si>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</si>
  <si>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</si>
  <si>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</si>
  <si>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</si>
  <si>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</si>
  <si>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</si>
  <si>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</si>
  <si>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</si>
  <si>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</si>
  <si>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</si>
  <si>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</si>
  <si>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</si>
  <si>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</si>
  <si>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</si>
  <si>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</si>
  <si>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</si>
  <si>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</si>
  <si>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</si>
  <si>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</si>
  <si>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</si>
  <si>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</si>
  <si>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</si>
  <si>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</si>
  <si>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</si>
  <si>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</si>
  <si>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</si>
  <si>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</si>
  <si>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</si>
  <si>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</si>
  <si>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</si>
  <si>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</si>
  <si>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</si>
  <si>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</si>
  <si>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</si>
  <si>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</si>
  <si>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</si>
  <si>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</si>
  <si>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</si>
  <si>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</si>
  <si>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</si>
  <si>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</si>
  <si>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</si>
  <si>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</si>
  <si>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</si>
  <si>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</si>
  <si>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</si>
  <si>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</si>
  <si>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</si>
  <si>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</si>
  <si>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</si>
  <si>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</si>
  <si>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</si>
  <si>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</si>
  <si>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</si>
  <si>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</si>
  <si>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</si>
  <si>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</si>
  <si>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</si>
  <si>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</si>
  <si>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</si>
  <si>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</si>
  <si>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</si>
  <si>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</si>
  <si>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</si>
  <si>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</si>
  <si>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</si>
  <si>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</si>
  <si>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</si>
  <si>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</si>
  <si>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</si>
  <si>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</si>
  <si>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</si>
  <si>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</si>
  <si>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</si>
  <si>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</si>
  <si>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</si>
  <si>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</si>
  <si>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</si>
  <si>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</si>
  <si>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</si>
  <si>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</si>
  <si>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</si>
  <si>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</si>
  <si>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</si>
  <si>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</si>
  <si>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</si>
  <si>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</si>
  <si>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</si>
  <si>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</si>
  <si>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</si>
  <si>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</si>
  <si>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</si>
  <si>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</si>
  <si>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</si>
  <si>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</si>
  <si>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</si>
  <si>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</si>
  <si>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</si>
  <si>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</si>
  <si>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</si>
  <si>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</si>
  <si>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</si>
  <si>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</si>
  <si>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</si>
  <si>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</si>
  <si>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</si>
  <si>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</si>
  <si>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</si>
  <si>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</si>
  <si>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</si>
  <si>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</si>
  <si>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</si>
  <si>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</si>
  <si>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</si>
  <si>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</si>
  <si>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</si>
  <si>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</si>
  <si>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</si>
  <si>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</si>
  <si>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</si>
  <si>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</si>
  <si>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</si>
  <si>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</si>
  <si>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</si>
  <si>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</si>
  <si>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</si>
  <si>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</si>
  <si>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</si>
  <si>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</si>
  <si>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</si>
  <si>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</si>
  <si>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</si>
  <si>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</si>
  <si>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</si>
  <si>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</si>
  <si>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</si>
  <si>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</si>
  <si>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</si>
  <si>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</si>
  <si>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</si>
  <si>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</si>
  <si>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</si>
  <si>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</si>
  <si>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</si>
  <si>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</si>
  <si>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</si>
  <si>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</si>
  <si>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</si>
  <si>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</si>
  <si>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</si>
  <si>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</si>
  <si>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</si>
  <si>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</si>
  <si>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</si>
  <si>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</si>
  <si>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</si>
  <si>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</si>
  <si>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</si>
  <si>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</si>
  <si>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</si>
  <si>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</si>
  <si>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</si>
  <si>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</si>
  <si>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</si>
  <si>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</si>
  <si>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</si>
  <si>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</si>
  <si>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</si>
  <si>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</si>
  <si>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</si>
  <si>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</si>
  <si>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</si>
  <si>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</si>
  <si>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</si>
  <si>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</si>
  <si>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</si>
  <si>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</si>
  <si>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</si>
  <si>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</si>
  <si>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</si>
  <si>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</si>
  <si>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</si>
  <si>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</si>
  <si>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</si>
  <si>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</si>
  <si>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</si>
  <si>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</si>
  <si>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</si>
  <si>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</si>
  <si>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</si>
  <si>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</si>
  <si>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</si>
  <si>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</si>
  <si>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</si>
  <si>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</si>
  <si>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</si>
  <si>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</si>
  <si>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</si>
  <si>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</si>
  <si>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</si>
  <si>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</si>
  <si>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</si>
  <si>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</si>
  <si>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</si>
  <si>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</si>
  <si>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</si>
  <si>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</si>
  <si>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</si>
  <si>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</si>
  <si>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</si>
  <si>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</si>
  <si>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</si>
  <si>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</si>
  <si>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</si>
  <si>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</si>
  <si>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</si>
  <si>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</si>
  <si>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</si>
  <si>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</si>
  <si>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</si>
  <si>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</si>
  <si>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</si>
  <si>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</si>
  <si>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</si>
  <si>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</si>
  <si>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</si>
  <si>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</si>
  <si>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</si>
  <si>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</si>
  <si>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</si>
  <si>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</si>
  <si>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</si>
  <si>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</si>
  <si>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</si>
  <si>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</si>
  <si>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</si>
  <si>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</si>
  <si>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</si>
  <si>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</si>
  <si>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</si>
  <si>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</si>
  <si>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</si>
  <si>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</si>
  <si>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</si>
  <si>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</si>
  <si>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</si>
  <si>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</si>
  <si>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</si>
  <si>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</si>
  <si>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</si>
  <si>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</si>
  <si>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</si>
  <si>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</si>
  <si>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</si>
  <si>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</si>
  <si>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</si>
  <si>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</si>
  <si>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</si>
  <si>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</si>
  <si>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</si>
  <si>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</si>
  <si>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</si>
  <si>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</si>
  <si>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</si>
  <si>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</si>
  <si>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</si>
  <si>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</si>
  <si>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</si>
  <si>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</si>
  <si>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</si>
  <si>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</si>
  <si>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</si>
  <si>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</si>
  <si>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</si>
  <si>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</si>
  <si>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</si>
  <si>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</si>
  <si>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</si>
  <si>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</si>
  <si>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</si>
  <si>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</si>
  <si>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</si>
  <si>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</si>
  <si>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</si>
  <si>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</si>
  <si>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</si>
  <si>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</si>
  <si>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</si>
  <si>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</si>
  <si>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</si>
  <si>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</si>
  <si>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</si>
  <si>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</si>
  <si>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</si>
  <si>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</si>
  <si>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</si>
  <si>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</si>
  <si>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</si>
  <si>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</si>
  <si>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</si>
  <si>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</si>
  <si>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</si>
  <si>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</si>
  <si>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</si>
  <si>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</si>
  <si>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</si>
  <si>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</si>
  <si>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</si>
  <si>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</si>
  <si>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</si>
  <si>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</si>
  <si>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</si>
  <si>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</si>
  <si>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</si>
  <si>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</si>
  <si>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</si>
  <si>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</si>
  <si>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</si>
  <si>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</si>
  <si>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</si>
  <si>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</si>
  <si>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</si>
  <si>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</si>
  <si>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</si>
  <si>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</si>
  <si>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</si>
  <si>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</si>
  <si>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</si>
  <si>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</si>
  <si>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</si>
  <si>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</si>
  <si>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</si>
  <si>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</si>
  <si>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</si>
  <si>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</si>
  <si>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</si>
  <si>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</si>
  <si>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</si>
  <si>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</si>
  <si>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</si>
  <si>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</si>
  <si>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</si>
  <si>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</si>
  <si>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</si>
  <si>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</si>
  <si>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</si>
  <si>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</si>
  <si>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</si>
  <si>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</si>
  <si>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</si>
  <si>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</si>
  <si>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</si>
  <si>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</si>
  <si>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</si>
  <si>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</si>
  <si>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</si>
  <si>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</si>
  <si>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</si>
  <si>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</si>
  <si>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</si>
  <si>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</si>
  <si>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</si>
  <si>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</si>
  <si>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</si>
  <si>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</si>
  <si>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</si>
  <si>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</si>
  <si>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</si>
  <si>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</si>
  <si>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</si>
  <si>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</si>
  <si>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</si>
  <si>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</si>
  <si>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</si>
  <si>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</si>
  <si>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</si>
  <si>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</si>
  <si>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</si>
  <si>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</si>
  <si>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</si>
  <si>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</si>
  <si>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</si>
  <si>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</si>
  <si>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</si>
  <si>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</si>
  <si>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</si>
  <si>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</si>
  <si>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</si>
  <si>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</si>
  <si>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</si>
  <si>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</si>
  <si>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</si>
  <si>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</si>
  <si>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</si>
  <si>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</si>
  <si>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</si>
  <si>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</si>
  <si>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</si>
  <si>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</si>
  <si>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</si>
  <si>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</si>
  <si>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</si>
  <si>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</si>
  <si>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</si>
  <si>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</si>
  <si>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</si>
  <si>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</si>
  <si>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</si>
  <si>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</si>
  <si>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</si>
  <si>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</si>
  <si>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</si>
  <si>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</si>
  <si>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</si>
  <si>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</si>
  <si>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</si>
  <si>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</si>
  <si>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</si>
  <si>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</si>
  <si>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</si>
  <si>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</si>
  <si>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</si>
  <si>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</si>
  <si>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</si>
  <si>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</si>
  <si>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</si>
  <si>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</si>
  <si>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</si>
  <si>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</si>
  <si>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</si>
  <si>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</si>
  <si>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</si>
  <si>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</si>
  <si>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</si>
  <si>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</si>
  <si>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</si>
  <si>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</si>
  <si>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</si>
  <si>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</si>
  <si>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</si>
  <si>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</si>
  <si>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</si>
  <si>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</si>
  <si>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</si>
  <si>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</si>
  <si>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</si>
  <si>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</si>
  <si>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</si>
  <si>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</si>
  <si>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</si>
  <si>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</si>
  <si>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</si>
  <si>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</si>
  <si>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</si>
  <si>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</si>
  <si>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</si>
  <si>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</si>
  <si>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</si>
  <si>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</si>
  <si>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</si>
  <si>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</si>
  <si>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</si>
  <si>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</si>
  <si>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</si>
  <si>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</si>
  <si>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</si>
  <si>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</si>
  <si>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</si>
  <si>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</si>
  <si>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</si>
  <si>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</si>
  <si>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</si>
  <si>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</si>
  <si>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</si>
  <si>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</si>
  <si>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</si>
  <si>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</si>
  <si>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</si>
  <si>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</si>
  <si>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</si>
  <si>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</si>
  <si>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</si>
  <si>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</si>
  <si>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</si>
  <si>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</si>
  <si>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</si>
  <si>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</si>
  <si>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</si>
  <si>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</si>
  <si>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</si>
  <si>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</si>
  <si>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</si>
  <si>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</si>
  <si>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</si>
  <si>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</si>
  <si>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</si>
  <si>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</si>
  <si>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</si>
  <si>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</si>
  <si>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</si>
  <si>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</si>
  <si>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</si>
  <si>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</si>
  <si>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</si>
  <si>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</si>
  <si>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</si>
  <si>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</si>
  <si>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</si>
  <si>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</si>
  <si>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</si>
  <si>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</si>
  <si>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</si>
  <si>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</si>
  <si>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</si>
  <si>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</si>
  <si>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</si>
  <si>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</si>
  <si>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</si>
  <si>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</si>
  <si>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</si>
  <si>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</si>
  <si>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</si>
  <si>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</si>
  <si>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</si>
  <si>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</si>
  <si>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</si>
  <si>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</si>
  <si>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</si>
  <si>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</si>
  <si>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</si>
  <si>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</si>
  <si>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</si>
  <si>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</si>
  <si>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</si>
  <si>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</si>
  <si>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</si>
  <si>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</si>
  <si>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</si>
  <si>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</si>
  <si>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</si>
  <si>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</si>
  <si>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</si>
  <si>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</si>
  <si>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</si>
  <si>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</si>
  <si>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</si>
  <si>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</si>
  <si>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</si>
  <si>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</si>
  <si>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</si>
  <si>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</si>
  <si>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</si>
  <si>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</si>
  <si>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</si>
  <si>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</si>
  <si>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</si>
  <si>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</si>
  <si>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</si>
  <si>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</si>
  <si>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</si>
  <si>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</si>
  <si>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</si>
  <si>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</si>
  <si>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</si>
  <si>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</si>
  <si>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</si>
  <si>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</si>
  <si>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</si>
  <si>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</si>
  <si>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</si>
  <si>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</si>
  <si>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</si>
  <si>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</si>
  <si>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</si>
  <si>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</si>
  <si>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</si>
  <si>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</si>
  <si>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</si>
  <si>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</si>
  <si>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</si>
  <si>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</si>
  <si>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</si>
  <si>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</si>
  <si>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</si>
  <si>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</si>
  <si>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</si>
  <si>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</si>
  <si>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</si>
  <si>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</si>
  <si>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</si>
  <si>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</si>
  <si>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</si>
  <si>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</si>
  <si>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</si>
  <si>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</si>
  <si>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</si>
  <si>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</si>
  <si>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</si>
  <si>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</si>
  <si>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</si>
  <si>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</si>
  <si>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</si>
  <si>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</si>
  <si>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</si>
  <si>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</si>
  <si>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</si>
  <si>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</si>
  <si>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</si>
  <si>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</si>
  <si>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</si>
  <si>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</si>
  <si>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</si>
  <si>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</si>
  <si>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</si>
  <si>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</si>
  <si>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</si>
  <si>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</si>
  <si>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</si>
  <si>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</si>
  <si>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</si>
  <si>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</si>
  <si>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</si>
  <si>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</si>
  <si>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</si>
  <si>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</si>
  <si>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</si>
  <si>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</si>
  <si>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</si>
  <si>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</si>
  <si>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</si>
  <si>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</si>
  <si>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</si>
  <si>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</si>
  <si>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</si>
  <si>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</si>
  <si>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</si>
  <si>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</si>
  <si>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</si>
  <si>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</si>
  <si>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</si>
  <si>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</si>
  <si>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</si>
  <si>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</si>
  <si>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</si>
  <si>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</si>
  <si>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</si>
  <si>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</si>
  <si>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</si>
  <si>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</si>
  <si>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</si>
  <si>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</si>
  <si>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</si>
  <si>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</si>
  <si>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</si>
  <si>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</si>
  <si>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</si>
  <si>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</si>
  <si>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</si>
  <si>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</si>
  <si>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</si>
  <si>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</si>
  <si>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</si>
  <si>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</si>
  <si>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</si>
  <si>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</si>
  <si>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</si>
  <si>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</si>
  <si>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</si>
  <si>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</si>
  <si>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</si>
  <si>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</si>
  <si>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</si>
  <si>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</si>
  <si>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</si>
  <si>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</si>
  <si>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</si>
  <si>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</si>
  <si>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</si>
  <si>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</si>
  <si>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</si>
  <si>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</si>
  <si>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</si>
  <si>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</si>
  <si>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</si>
  <si>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</si>
  <si>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</si>
  <si>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</si>
  <si>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</si>
  <si>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</si>
  <si>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</si>
  <si>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</si>
  <si>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</si>
  <si>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</si>
  <si>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</si>
  <si>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</si>
  <si>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</si>
  <si>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</si>
  <si>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</si>
  <si>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</si>
  <si>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</si>
  <si>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</si>
  <si>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</si>
  <si>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</si>
  <si>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</si>
  <si>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</si>
  <si>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</si>
  <si>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</si>
  <si>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</si>
  <si>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</si>
  <si>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</si>
  <si>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</si>
  <si>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</si>
  <si>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</si>
  <si>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</si>
  <si>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</si>
  <si>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</si>
  <si>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</si>
  <si>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</si>
  <si>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</si>
  <si>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</si>
  <si>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</si>
  <si>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</si>
  <si>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</si>
  <si>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</si>
  <si>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</si>
  <si>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</si>
  <si>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</si>
  <si>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</si>
  <si>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</si>
  <si>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</si>
  <si>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</si>
  <si>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</si>
  <si>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</si>
  <si>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</si>
  <si>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</si>
  <si>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</si>
  <si>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</si>
  <si>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</si>
  <si>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</si>
  <si>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</si>
  <si>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</si>
  <si>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</si>
  <si>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</si>
  <si>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</si>
  <si>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</si>
  <si>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</si>
  <si>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</si>
  <si>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</si>
  <si>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</si>
  <si>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</si>
  <si>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</si>
  <si>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</si>
  <si>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</si>
  <si>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</si>
  <si>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</si>
  <si>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</si>
  <si>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</si>
  <si>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</si>
  <si>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</si>
  <si>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</si>
  <si>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</si>
  <si>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</si>
  <si>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</si>
  <si>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</si>
  <si>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</si>
  <si>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</si>
  <si>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</si>
  <si>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</si>
  <si>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</si>
  <si>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</si>
  <si>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</si>
  <si>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</si>
  <si>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</si>
  <si>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</si>
  <si>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</si>
  <si>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</si>
  <si>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</si>
  <si>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</si>
  <si>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</si>
  <si>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</si>
  <si>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</si>
  <si>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</si>
  <si>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</si>
  <si>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</si>
  <si>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</si>
  <si>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</si>
  <si>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</si>
  <si>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</si>
  <si>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</si>
  <si>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</si>
  <si>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</si>
  <si>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</si>
  <si>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</si>
  <si>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</si>
  <si>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</si>
  <si>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</si>
  <si>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</si>
  <si>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</si>
  <si>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</si>
  <si>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</si>
  <si>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</si>
  <si>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</si>
  <si>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</si>
  <si>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</si>
  <si>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</si>
  <si>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</si>
  <si>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</si>
  <si>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</si>
  <si>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</si>
  <si>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</si>
  <si>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</si>
  <si>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</si>
  <si>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</si>
  <si>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</si>
  <si>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</si>
  <si>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</si>
  <si>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</si>
  <si>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</si>
  <si>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</si>
  <si>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</si>
  <si>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</si>
  <si>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</si>
  <si>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</si>
  <si>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</si>
  <si>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</si>
  <si>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</si>
  <si>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</si>
  <si>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</si>
  <si>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</si>
  <si>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</si>
  <si>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</si>
  <si>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</si>
  <si>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</si>
  <si>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</si>
  <si>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</si>
  <si>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</si>
  <si>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</si>
  <si>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</si>
  <si>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</si>
  <si>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</si>
  <si>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</si>
  <si>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</si>
  <si>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</si>
  <si>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</si>
  <si>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</si>
  <si>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</si>
  <si>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</si>
  <si>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</si>
  <si>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</si>
  <si>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</si>
  <si>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</si>
  <si>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</si>
  <si>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</si>
  <si>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</si>
  <si>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</si>
  <si>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</si>
  <si>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</si>
  <si>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</si>
  <si>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</si>
  <si>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</si>
  <si>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</si>
  <si>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</si>
  <si>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</si>
  <si>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</si>
  <si>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</si>
  <si>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</si>
  <si>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</si>
  <si>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</si>
  <si>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</si>
  <si>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</si>
  <si>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</si>
  <si>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</si>
  <si>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</si>
  <si>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</si>
  <si>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</si>
  <si>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</si>
  <si>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</si>
  <si>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</si>
  <si>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</si>
  <si>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</si>
  <si>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</si>
  <si>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</si>
  <si>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</si>
  <si>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</si>
  <si>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</si>
  <si>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</si>
  <si>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</si>
  <si>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</si>
  <si>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</si>
  <si>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</si>
  <si>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</si>
  <si>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</si>
  <si>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</si>
  <si>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</si>
  <si>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</si>
  <si>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</si>
  <si>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</si>
  <si>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</si>
  <si>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</si>
  <si>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</si>
  <si>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</si>
  <si>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</si>
  <si>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</si>
  <si>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</si>
  <si>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</si>
  <si>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</si>
  <si>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</si>
  <si>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</si>
  <si>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</si>
  <si>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</si>
  <si>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</si>
  <si>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</si>
  <si>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</si>
  <si>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</si>
  <si>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</si>
  <si>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</si>
  <si>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</si>
  <si>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</si>
  <si>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</si>
  <si>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</si>
  <si>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</si>
  <si>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</si>
  <si>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</si>
  <si>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</si>
  <si>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</si>
  <si>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</si>
  <si>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</si>
  <si>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</si>
  <si>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</si>
  <si>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</si>
  <si>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</si>
  <si>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</si>
  <si>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</si>
  <si>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</si>
  <si>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</si>
  <si>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</si>
  <si>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</si>
  <si>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</si>
  <si>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</si>
  <si>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</si>
  <si>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</si>
  <si>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</si>
  <si>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</si>
  <si>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</si>
  <si>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</si>
  <si>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</si>
  <si>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</si>
  <si>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</si>
  <si>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</si>
  <si>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</si>
  <si>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</si>
  <si>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</si>
  <si>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</si>
  <si>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</si>
  <si>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</si>
  <si>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</si>
  <si>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</si>
  <si>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</si>
  <si>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</si>
  <si>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</si>
  <si>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</si>
  <si>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</si>
  <si>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</si>
  <si>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</si>
  <si>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</si>
  <si>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</si>
  <si>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</si>
  <si>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</si>
  <si>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</si>
  <si>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</si>
  <si>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</si>
  <si>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</si>
  <si>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</si>
  <si>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</si>
  <si>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</si>
  <si>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</si>
  <si>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</si>
  <si>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</si>
  <si>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</si>
  <si>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</si>
  <si>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</si>
  <si>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</si>
  <si>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</si>
  <si>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</si>
  <si>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</si>
  <si>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</si>
  <si>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</si>
  <si>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</si>
  <si>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</si>
  <si>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</si>
  <si>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</si>
  <si>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</si>
  <si>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</si>
  <si>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</si>
  <si>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</si>
  <si>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</si>
  <si>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</si>
  <si>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</si>
  <si>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</si>
  <si>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</si>
  <si>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</si>
  <si>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</si>
  <si>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</si>
  <si>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</si>
  <si>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</si>
  <si>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</si>
  <si>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</si>
  <si>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</si>
  <si>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</si>
  <si>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</si>
  <si>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</si>
  <si>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</si>
  <si>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</si>
  <si>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</si>
  <si>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</si>
  <si>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</si>
  <si>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</si>
  <si>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</si>
  <si>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</si>
  <si>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</si>
  <si>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</si>
  <si>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</si>
  <si>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</si>
  <si>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</si>
  <si>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</si>
  <si>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</si>
  <si>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</si>
  <si>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</si>
  <si>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</si>
  <si>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</si>
  <si>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</si>
  <si>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</si>
  <si>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</si>
  <si>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</si>
  <si>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</si>
  <si>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</si>
  <si>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</si>
  <si>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</si>
  <si>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</si>
  <si>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</si>
  <si>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</si>
  <si>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</si>
  <si>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</si>
  <si>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</si>
  <si>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</si>
  <si>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</si>
  <si>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</si>
  <si>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</si>
  <si>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</si>
  <si>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</si>
  <si>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</si>
  <si>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</si>
  <si>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</si>
  <si>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</si>
  <si>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</si>
  <si>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</si>
  <si>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</si>
  <si>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</si>
  <si>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</si>
  <si>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</si>
  <si>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</si>
  <si>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</si>
  <si>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</si>
  <si>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</si>
  <si>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</si>
  <si>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</si>
  <si>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</si>
  <si>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</si>
  <si>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</si>
  <si>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</si>
  <si>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</si>
  <si>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</si>
  <si>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</si>
  <si>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</si>
  <si>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</si>
  <si>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</si>
  <si>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</si>
  <si>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</si>
  <si>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</si>
  <si>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</si>
  <si>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</si>
  <si>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</si>
  <si>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</si>
  <si>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</si>
  <si>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</si>
  <si>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</si>
  <si>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</si>
  <si>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</si>
  <si>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</si>
  <si>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</si>
  <si>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</si>
  <si>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</si>
  <si>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</si>
  <si>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</si>
  <si>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</si>
  <si>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</si>
  <si>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</si>
  <si>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</si>
  <si>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</si>
  <si>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</si>
  <si>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</si>
  <si>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</si>
  <si>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</si>
  <si>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</si>
  <si>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</si>
  <si>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</si>
  <si>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</si>
  <si>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</si>
  <si>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</si>
  <si>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</si>
  <si>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</si>
  <si>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</si>
  <si>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</si>
  <si>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</si>
  <si>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</si>
  <si>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</si>
  <si>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</si>
  <si>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</si>
  <si>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</si>
  <si>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</si>
  <si>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</si>
  <si>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</si>
  <si>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</si>
  <si>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</si>
  <si>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</si>
  <si>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</si>
  <si>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</si>
  <si>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</si>
  <si>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</si>
  <si>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</si>
  <si>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</si>
  <si>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</si>
  <si>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</si>
  <si>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</si>
  <si>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</si>
  <si>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</si>
  <si>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</si>
  <si>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</si>
  <si>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</si>
  <si>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</si>
  <si>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</si>
  <si>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</si>
  <si>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</si>
  <si>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</si>
  <si>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</si>
  <si>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</si>
  <si>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</si>
  <si>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</si>
  <si>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</si>
  <si>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</si>
  <si>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</si>
  <si>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</si>
  <si>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</si>
  <si>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</si>
  <si>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</si>
  <si>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</si>
  <si>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</si>
  <si>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</si>
  <si>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</si>
  <si>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</si>
  <si>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</si>
  <si>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</si>
  <si>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</si>
  <si>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</si>
  <si>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</si>
  <si>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</si>
  <si>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</si>
  <si>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</si>
  <si>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</si>
  <si>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</si>
  <si>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</si>
  <si>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</si>
  <si>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</si>
  <si>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</si>
  <si>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</si>
  <si>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</si>
  <si>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</si>
  <si>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</si>
  <si>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</si>
  <si>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</si>
  <si>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</si>
  <si>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</si>
  <si>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</si>
  <si>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</si>
  <si>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</si>
  <si>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</si>
  <si>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</si>
  <si>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</si>
  <si>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</si>
  <si>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</si>
  <si>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</si>
  <si>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</si>
  <si>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</si>
  <si>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</si>
  <si>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</si>
  <si>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</si>
  <si>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</si>
  <si>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</si>
  <si>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</si>
  <si>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</si>
  <si>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</si>
  <si>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</si>
  <si>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</si>
  <si>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</si>
  <si>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</si>
  <si>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</si>
  <si>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</si>
  <si>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</si>
  <si>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</si>
  <si>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</si>
  <si>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</si>
  <si>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</si>
  <si>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</si>
  <si>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</si>
  <si>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</si>
  <si>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</si>
  <si>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</si>
  <si>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</si>
  <si>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</si>
  <si>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</si>
  <si>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</si>
  <si>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</si>
  <si>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</si>
  <si>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</si>
  <si>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</si>
  <si>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</si>
  <si>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</si>
  <si>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</si>
  <si>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</si>
  <si>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</si>
  <si>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</si>
  <si>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</si>
  <si>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</si>
  <si>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</si>
  <si>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</si>
  <si>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</si>
  <si>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</si>
  <si>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</si>
  <si>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</si>
  <si>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</si>
  <si>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</si>
  <si>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</si>
  <si>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</si>
  <si>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</si>
  <si>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</si>
  <si>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</si>
  <si>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</si>
  <si>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</si>
  <si>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</si>
  <si>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</si>
  <si>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</si>
  <si>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</si>
  <si>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</si>
  <si>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</si>
  <si>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</si>
  <si>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</si>
  <si>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</si>
  <si>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</si>
  <si>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</si>
  <si>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</si>
  <si>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</si>
  <si>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</si>
  <si>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</si>
  <si>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</si>
  <si>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</si>
  <si>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</si>
  <si>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</si>
  <si>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</si>
  <si>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</si>
  <si>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</si>
  <si>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</si>
  <si>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</si>
  <si>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</si>
  <si>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</si>
  <si>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</si>
  <si>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</si>
  <si>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</si>
  <si>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</si>
  <si>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</si>
  <si>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</si>
  <si>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</si>
  <si>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</si>
  <si>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</si>
  <si>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</si>
  <si>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</si>
  <si>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</si>
  <si>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</si>
  <si>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</si>
  <si>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</si>
  <si>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</si>
  <si>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</si>
  <si>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</si>
  <si>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</si>
  <si>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</si>
  <si>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</si>
  <si>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</si>
  <si>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</si>
  <si>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</si>
  <si>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</si>
  <si>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</si>
  <si>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</si>
  <si>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</si>
  <si>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</si>
  <si>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</si>
  <si>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</si>
  <si>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</si>
  <si>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</si>
  <si>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</si>
  <si>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</si>
  <si>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</si>
  <si>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</si>
  <si>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</si>
  <si>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</si>
  <si>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</si>
  <si>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</si>
  <si>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</si>
  <si>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</si>
  <si>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</si>
  <si>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</si>
  <si>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</si>
  <si>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</si>
  <si>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</si>
  <si>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</si>
  <si>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</si>
  <si>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</si>
  <si>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</si>
  <si>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</si>
  <si>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</si>
  <si>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</si>
  <si>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</si>
  <si>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</si>
  <si>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</si>
  <si>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</si>
  <si>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</si>
  <si>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</si>
  <si>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</si>
  <si>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</si>
  <si>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</si>
  <si>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</si>
  <si>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</si>
  <si>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</si>
  <si>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</si>
  <si>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</si>
  <si>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</si>
  <si>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</si>
  <si>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</si>
  <si>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</si>
  <si>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</si>
  <si>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</si>
  <si>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</si>
  <si>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</si>
  <si>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</si>
  <si>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</si>
  <si>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</si>
  <si>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</si>
  <si>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</si>
  <si>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</si>
  <si>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</si>
  <si>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</si>
  <si>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</si>
  <si>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</si>
  <si>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</si>
  <si>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</si>
  <si>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</si>
  <si>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</si>
  <si>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</si>
  <si>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</si>
  <si>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</si>
  <si>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</si>
  <si>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</si>
  <si>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</si>
  <si>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</si>
  <si>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</si>
  <si>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</si>
  <si>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</si>
  <si>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</si>
  <si>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</si>
  <si>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</si>
  <si>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</si>
  <si>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</si>
  <si>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</si>
  <si>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</si>
  <si>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</si>
  <si>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</si>
  <si>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</si>
  <si>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</si>
  <si>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</si>
  <si>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</si>
  <si>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</si>
  <si>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</si>
  <si>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</si>
  <si>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</si>
  <si>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</si>
  <si>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</si>
  <si>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</si>
  <si>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</si>
  <si>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</si>
  <si>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</si>
  <si>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</si>
  <si>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</si>
  <si>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</si>
  <si>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</si>
  <si>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</si>
  <si>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</si>
  <si>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</si>
  <si>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</si>
  <si>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</si>
  <si>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</si>
  <si>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</si>
  <si>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</si>
  <si>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</si>
  <si>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</si>
  <si>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</si>
  <si>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</si>
  <si>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</si>
  <si>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</si>
  <si>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</si>
  <si>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</si>
  <si>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</si>
  <si>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</si>
  <si>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</si>
  <si>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</si>
  <si>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</si>
  <si>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</si>
  <si>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</si>
  <si>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</si>
  <si>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</si>
  <si>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</si>
  <si>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</si>
  <si>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</si>
  <si>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</si>
  <si>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</si>
  <si>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</si>
  <si>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</si>
  <si>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</si>
  <si>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</si>
  <si>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</si>
  <si>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</si>
  <si>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</si>
  <si>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</si>
  <si>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</si>
  <si>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</si>
  <si>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</si>
  <si>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</si>
  <si>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</si>
  <si>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</si>
  <si>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</si>
  <si>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</si>
  <si>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</si>
  <si>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</si>
  <si>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</si>
  <si>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</si>
  <si>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</si>
  <si>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</si>
  <si>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</si>
  <si>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</si>
  <si>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</si>
  <si>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</si>
  <si>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</si>
  <si>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</si>
  <si>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</si>
  <si>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</si>
  <si>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</si>
  <si>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</si>
  <si>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</si>
  <si>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</si>
  <si>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</si>
  <si>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</si>
  <si>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</si>
  <si>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</si>
  <si>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</si>
  <si>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</si>
  <si>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</si>
  <si>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</si>
  <si>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</si>
  <si>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</si>
  <si>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</si>
  <si>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</si>
  <si>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</si>
  <si>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</si>
  <si>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</si>
  <si>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</si>
  <si>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</si>
  <si>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</si>
  <si>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</si>
  <si>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</si>
  <si>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</si>
  <si>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</si>
  <si>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</si>
  <si>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</si>
  <si>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</si>
  <si>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</si>
  <si>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</si>
  <si>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</si>
  <si>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</si>
  <si>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</si>
  <si>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</si>
  <si>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</si>
  <si>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</si>
  <si>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</si>
  <si>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</si>
  <si>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</si>
  <si>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</si>
  <si>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</si>
  <si>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</si>
  <si>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</si>
  <si>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</si>
  <si>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</si>
  <si>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</si>
  <si>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</si>
  <si>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</si>
  <si>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</si>
  <si>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</si>
  <si>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</si>
  <si>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</si>
  <si>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</si>
  <si>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</si>
  <si>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</si>
  <si>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</si>
  <si>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</si>
  <si>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</si>
  <si>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</si>
  <si>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</si>
  <si>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</si>
  <si>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</si>
  <si>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</si>
  <si>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</si>
  <si>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</si>
  <si>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</si>
  <si>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</si>
  <si>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</si>
  <si>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</si>
  <si>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</si>
  <si>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</si>
  <si>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</si>
  <si>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</si>
  <si>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</si>
  <si>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</si>
  <si>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</si>
  <si>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</si>
  <si>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</si>
  <si>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</si>
  <si>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</si>
  <si>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</si>
  <si>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</si>
  <si>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</si>
  <si>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</si>
  <si>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</si>
  <si>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</si>
  <si>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</si>
  <si>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</si>
  <si>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</si>
  <si>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</si>
  <si>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</si>
  <si>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</si>
  <si>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</si>
  <si>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</si>
  <si>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</si>
  <si>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</si>
  <si>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</si>
  <si>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</si>
  <si>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</si>
  <si>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</si>
  <si>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</si>
  <si>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</si>
  <si>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</si>
  <si>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</si>
  <si>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</si>
  <si>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</si>
  <si>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</si>
  <si>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</si>
  <si>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</si>
  <si>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</si>
  <si>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</si>
  <si>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</si>
  <si>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</si>
  <si>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</si>
  <si>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</si>
  <si>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</si>
  <si>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</si>
  <si>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</si>
  <si>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</si>
  <si>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</si>
  <si>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</si>
  <si>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</si>
  <si>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</si>
  <si>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</si>
  <si>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</si>
  <si>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</si>
  <si>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</si>
  <si>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</si>
  <si>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</si>
  <si>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</si>
  <si>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</si>
  <si>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</si>
  <si>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</si>
  <si>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</si>
  <si>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</si>
  <si>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</si>
  <si>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</si>
  <si>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</si>
  <si>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</si>
  <si>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</si>
  <si>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</si>
  <si>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</si>
  <si>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</si>
  <si>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</si>
  <si>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</si>
  <si>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</si>
  <si>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</si>
  <si>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</si>
  <si>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</si>
  <si>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</si>
  <si>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</si>
  <si>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</si>
  <si>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</si>
  <si>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</si>
  <si>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</si>
  <si>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</si>
  <si>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</si>
  <si>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</si>
  <si>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</si>
  <si>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</si>
  <si>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</si>
  <si>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</si>
  <si>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</si>
  <si>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</si>
  <si>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</si>
  <si>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</si>
  <si>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</si>
  <si>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</si>
  <si>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</si>
  <si>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</si>
  <si>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</si>
  <si>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</si>
  <si>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</si>
  <si>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</si>
  <si>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</si>
  <si>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</si>
  <si>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</si>
  <si>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</si>
  <si>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</si>
  <si>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</si>
  <si>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</si>
  <si>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</si>
  <si>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</si>
  <si>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</si>
  <si>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</si>
  <si>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</si>
  <si>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</si>
  <si>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</si>
  <si>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</si>
  <si>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</si>
  <si>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</si>
  <si>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</si>
  <si>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</si>
  <si>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</si>
  <si>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</si>
  <si>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</si>
  <si>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</si>
  <si>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</si>
  <si>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</si>
  <si>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</si>
  <si>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</si>
  <si>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</si>
  <si>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</si>
  <si>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</si>
  <si>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</si>
  <si>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</si>
  <si>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</si>
  <si>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</si>
  <si>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</si>
  <si>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</si>
  <si>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</si>
  <si>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</si>
  <si>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</si>
  <si>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</si>
  <si>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</si>
  <si>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</si>
  <si>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</si>
  <si>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</si>
  <si>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</si>
  <si>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</si>
  <si>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</si>
  <si>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</si>
  <si>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</si>
  <si>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</si>
  <si>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</si>
  <si>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</si>
  <si>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</si>
  <si>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</si>
  <si>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</si>
  <si>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</si>
  <si>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</si>
  <si>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</si>
  <si>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</si>
  <si>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</si>
  <si>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</si>
  <si>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</si>
  <si>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</si>
  <si>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</si>
  <si>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</si>
  <si>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</si>
  <si>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</si>
  <si>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</si>
  <si>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</si>
  <si>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</si>
  <si>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</si>
  <si>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</si>
  <si>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</si>
  <si>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</si>
  <si>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</si>
  <si>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</si>
  <si>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</si>
  <si>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</si>
  <si>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</si>
  <si>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</si>
  <si>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</si>
  <si>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</si>
  <si>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</si>
  <si>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</si>
  <si>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</si>
  <si>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</si>
  <si>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</si>
  <si>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</si>
  <si>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</si>
  <si>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</si>
  <si>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</si>
  <si>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</si>
  <si>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</si>
  <si>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</si>
  <si>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</si>
  <si>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</si>
  <si>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</si>
  <si>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</si>
  <si>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</si>
  <si>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</si>
  <si>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</si>
  <si>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</si>
  <si>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</si>
  <si>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</si>
  <si>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</si>
  <si>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</si>
  <si>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</si>
  <si>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</si>
  <si>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</si>
  <si>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</si>
  <si>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</si>
  <si>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</si>
  <si>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</si>
  <si>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</si>
  <si>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</si>
  <si>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</si>
  <si>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</si>
  <si>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</si>
  <si>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</si>
  <si>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</si>
  <si>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</si>
  <si>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</si>
  <si>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</si>
  <si>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</si>
  <si>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</si>
  <si>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</si>
  <si>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</si>
  <si>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</si>
  <si>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</si>
  <si>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</si>
  <si>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</si>
  <si>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</si>
  <si>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</si>
  <si>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</si>
  <si>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</si>
  <si>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</si>
  <si>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</si>
  <si>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</si>
  <si>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</si>
  <si>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</si>
  <si>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</si>
  <si>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</si>
  <si>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</si>
  <si>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</si>
  <si>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</si>
  <si>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</si>
  <si>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</si>
  <si>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</si>
  <si>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</si>
  <si>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</si>
  <si>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</si>
  <si>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</si>
  <si>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</si>
  <si>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</si>
  <si>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</si>
  <si>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</si>
  <si>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</si>
  <si>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</si>
  <si>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</si>
  <si>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</si>
  <si>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</si>
  <si>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</si>
  <si>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</si>
  <si>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</si>
  <si>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</si>
  <si>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</si>
  <si>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</si>
  <si>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</si>
  <si>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</si>
  <si>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</si>
  <si>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</si>
  <si>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</si>
  <si>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</si>
  <si>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</si>
  <si>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</si>
  <si>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</si>
  <si>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</si>
  <si>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</si>
  <si>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</si>
  <si>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</si>
  <si>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</si>
  <si>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</si>
  <si>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</si>
  <si>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</si>
  <si>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</si>
  <si>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</si>
  <si>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</si>
  <si>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</si>
  <si>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</si>
  <si>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</si>
  <si>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</si>
  <si>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</si>
  <si>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</si>
  <si>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</si>
  <si>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</si>
  <si>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</si>
  <si>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</si>
  <si>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</si>
  <si>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</si>
  <si>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</si>
  <si>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</si>
  <si>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</si>
  <si>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</si>
  <si>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</si>
  <si>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</si>
  <si>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</si>
  <si>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</si>
  <si>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</si>
  <si>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</si>
  <si>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</si>
  <si>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</si>
  <si>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</si>
  <si>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</si>
  <si>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</si>
  <si>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</si>
  <si>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</si>
  <si>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</si>
  <si>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</si>
  <si>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</si>
  <si>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</si>
  <si>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</si>
  <si>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</si>
  <si>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</si>
  <si>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</si>
  <si>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</si>
  <si>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</si>
  <si>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</si>
  <si>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</si>
  <si>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</si>
  <si>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</si>
  <si>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</si>
  <si>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</si>
  <si>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</si>
  <si>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</si>
  <si>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</si>
  <si>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</si>
  <si>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</si>
  <si>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</si>
  <si>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</si>
  <si>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</si>
  <si>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</si>
  <si>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</si>
  <si>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</si>
  <si>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</si>
  <si>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</si>
  <si>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</si>
  <si>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</si>
  <si>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</si>
  <si>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</si>
  <si>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</si>
  <si>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</si>
  <si>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</si>
  <si>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</si>
  <si>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</si>
  <si>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</si>
  <si>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</si>
  <si>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</si>
  <si>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</si>
  <si>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</si>
  <si>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</si>
  <si>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</si>
  <si>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</si>
  <si>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</si>
  <si>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</si>
  <si>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</si>
  <si>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</si>
  <si>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</si>
  <si>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</si>
  <si>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</si>
  <si>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</si>
  <si>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</si>
  <si>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</si>
  <si>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</si>
  <si>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</si>
  <si>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</si>
  <si>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</si>
  <si>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</si>
  <si>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</si>
  <si>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</si>
  <si>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</si>
  <si>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</si>
  <si>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</si>
  <si>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</si>
  <si>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</si>
  <si>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</si>
  <si>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</si>
  <si>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</si>
  <si>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</si>
  <si>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</si>
  <si>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</si>
  <si>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</si>
  <si>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</si>
  <si>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</si>
  <si>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</si>
  <si>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</si>
  <si>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</si>
  <si>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</si>
  <si>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</si>
  <si>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</si>
  <si>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</si>
  <si>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</si>
  <si>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</si>
  <si>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</si>
  <si>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</si>
  <si>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</si>
  <si>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</si>
  <si>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</si>
  <si>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</si>
  <si>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</si>
  <si>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</si>
  <si>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</si>
  <si>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</si>
  <si>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</si>
  <si>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</si>
  <si>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</si>
  <si>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</si>
  <si>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</si>
  <si>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</si>
  <si>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</si>
  <si>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</si>
  <si>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</si>
  <si>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</si>
  <si>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</si>
  <si>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</si>
  <si>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</si>
  <si>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</si>
  <si>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</si>
  <si>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</si>
  <si>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</si>
  <si>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</si>
  <si>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</si>
  <si>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</si>
  <si>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</si>
  <si>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</si>
  <si>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</si>
  <si>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</si>
  <si>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</si>
  <si>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</si>
  <si>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</si>
  <si>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</si>
  <si>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</si>
  <si>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</si>
  <si>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</si>
  <si>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</si>
  <si>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</si>
  <si>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</si>
  <si>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</si>
  <si>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</si>
  <si>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</si>
  <si>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</si>
  <si>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</si>
  <si>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</si>
  <si>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</si>
  <si>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</si>
  <si>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</si>
  <si>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</si>
  <si>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</si>
  <si>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</si>
  <si>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</si>
  <si>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</si>
  <si>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</si>
  <si>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</si>
  <si>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</si>
  <si>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</si>
  <si>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</si>
  <si>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</si>
  <si>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</si>
  <si>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</si>
  <si>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</si>
  <si>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</si>
  <si>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</si>
  <si>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</si>
  <si>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</si>
  <si>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</si>
  <si>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</si>
  <si>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</si>
  <si>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</si>
  <si>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</si>
  <si>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</si>
  <si>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</si>
  <si>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</si>
  <si>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</si>
  <si>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</si>
  <si>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</si>
  <si>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</si>
  <si>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</si>
  <si>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</si>
  <si>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</si>
  <si>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</si>
  <si>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</si>
  <si>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</si>
  <si>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</si>
  <si>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</si>
  <si>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</si>
  <si>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</si>
  <si>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</si>
  <si>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</si>
  <si>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</si>
  <si>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</si>
  <si>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</si>
  <si>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</si>
  <si>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</si>
  <si>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</si>
  <si>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</si>
  <si>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</si>
  <si>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</si>
  <si>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</si>
  <si>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</si>
  <si>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</si>
  <si>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</si>
  <si>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</si>
  <si>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</si>
  <si>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</si>
  <si>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</si>
  <si>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</si>
  <si>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</si>
  <si>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</si>
  <si>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</si>
  <si>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</si>
  <si>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</si>
  <si>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</si>
  <si>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</si>
  <si>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</si>
  <si>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</si>
  <si>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</si>
  <si>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</si>
  <si>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</si>
  <si>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</si>
  <si>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</si>
  <si>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</si>
  <si>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</si>
  <si>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</si>
  <si>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</si>
  <si>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</si>
  <si>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</si>
  <si>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</si>
  <si>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</si>
  <si>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</si>
  <si>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</si>
  <si>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</si>
  <si>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</si>
  <si>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</si>
  <si>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</si>
  <si>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</si>
  <si>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</si>
  <si>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</si>
  <si>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</si>
  <si>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</si>
  <si>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</si>
  <si>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</si>
  <si>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</si>
  <si>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</si>
  <si>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</si>
  <si>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</si>
  <si>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</si>
  <si>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</si>
  <si>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</si>
  <si>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</si>
  <si>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</si>
  <si>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</si>
  <si>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</si>
  <si>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</si>
  <si>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</si>
  <si>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</si>
  <si>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</si>
  <si>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</si>
  <si>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</si>
  <si>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</si>
  <si>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</si>
  <si>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</si>
  <si>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</si>
  <si>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</si>
  <si>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</si>
  <si>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</si>
  <si>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</si>
  <si>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</si>
  <si>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</si>
  <si>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</si>
  <si>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</si>
  <si>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</si>
  <si>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</si>
  <si>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</si>
  <si>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</si>
  <si>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</si>
  <si>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</si>
  <si>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</si>
  <si>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</si>
  <si>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</si>
  <si>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</si>
  <si>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</si>
  <si>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</si>
  <si>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</si>
  <si>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</si>
  <si>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</si>
  <si>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</si>
  <si>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</si>
  <si>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</si>
  <si>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</si>
  <si>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</si>
  <si>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</si>
  <si>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</si>
  <si>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</si>
  <si>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</si>
  <si>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</si>
  <si>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</si>
  <si>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</si>
  <si>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</si>
  <si>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</si>
  <si>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</si>
  <si>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</si>
  <si>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</si>
  <si>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</si>
  <si>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</si>
  <si>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</si>
  <si>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</si>
  <si>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</si>
  <si>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</si>
  <si>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</si>
  <si>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</si>
  <si>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</si>
  <si>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</si>
  <si>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</si>
  <si>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</si>
  <si>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</si>
  <si>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</si>
  <si>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</si>
  <si>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</si>
  <si>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</si>
  <si>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</si>
  <si>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</si>
  <si>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</si>
  <si>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</si>
  <si>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</si>
  <si>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</si>
  <si>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</si>
  <si>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</si>
  <si>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</si>
  <si>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</si>
  <si>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</si>
  <si>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</si>
  <si>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</si>
  <si>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</si>
  <si>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</si>
  <si>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</si>
  <si>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</si>
  <si>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</si>
  <si>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</si>
  <si>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</si>
  <si>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</si>
  <si>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</si>
  <si>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</si>
  <si>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</si>
  <si>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</si>
  <si>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</si>
  <si>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</si>
  <si>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</si>
  <si>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</si>
  <si>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</si>
  <si>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</si>
  <si>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</si>
  <si>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</si>
  <si>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</si>
  <si>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</si>
  <si>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</si>
  <si>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</si>
  <si>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</si>
  <si>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</si>
  <si>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</si>
  <si>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</si>
  <si>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</si>
  <si>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</si>
  <si>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</si>
  <si>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</si>
  <si>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</si>
  <si>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</si>
  <si>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</si>
  <si>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</si>
  <si>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</si>
  <si>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</si>
  <si>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</si>
  <si>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</si>
  <si>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</si>
  <si>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</si>
  <si>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</si>
  <si>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</si>
  <si>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</si>
  <si>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</si>
  <si>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</si>
  <si>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</si>
  <si>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</si>
  <si>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</si>
  <si>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</si>
  <si>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</si>
  <si>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</si>
  <si>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</si>
  <si>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</si>
  <si>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</si>
  <si>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</si>
  <si>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</si>
  <si>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</si>
  <si>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</si>
  <si>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</si>
  <si>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</si>
  <si>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</si>
  <si>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</si>
  <si>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</si>
  <si>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</si>
  <si>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</si>
  <si>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</si>
  <si>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</si>
  <si>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</si>
  <si>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</si>
  <si>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</si>
  <si>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</si>
  <si>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</si>
  <si>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</si>
  <si>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</si>
  <si>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</si>
  <si>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</si>
  <si>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</si>
  <si>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</si>
  <si>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</si>
  <si>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</si>
  <si>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</si>
  <si>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</si>
  <si>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</si>
  <si>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</si>
  <si>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</si>
  <si>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</si>
  <si>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</si>
  <si>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</si>
  <si>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</si>
  <si>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</si>
  <si>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</si>
  <si>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</si>
  <si>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</si>
  <si>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</si>
  <si>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</si>
  <si>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</si>
  <si>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</si>
  <si>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</si>
  <si>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</si>
  <si>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</si>
  <si>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</si>
  <si>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</si>
  <si>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</si>
  <si>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</si>
  <si>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</si>
  <si>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</si>
  <si>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</si>
  <si>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</si>
  <si>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</si>
  <si>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</si>
  <si>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</si>
  <si>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</si>
  <si>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</si>
  <si>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</si>
  <si>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</si>
  <si>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</si>
  <si>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</si>
  <si>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</si>
  <si>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</si>
  <si>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</si>
  <si>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</si>
  <si>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</si>
  <si>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</si>
  <si>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</si>
  <si>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</si>
  <si>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</si>
  <si>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</si>
  <si>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</si>
  <si>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</si>
  <si>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</si>
  <si>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</si>
  <si>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</si>
  <si>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</si>
  <si>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</si>
  <si>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</si>
  <si>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</si>
  <si>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</si>
  <si>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</si>
  <si>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</si>
  <si>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</si>
  <si>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</si>
  <si>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</si>
  <si>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</si>
  <si>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</si>
  <si>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</si>
  <si>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</si>
  <si>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</si>
  <si>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</si>
  <si>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</si>
  <si>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</si>
  <si>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</si>
  <si>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</si>
  <si>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</si>
  <si>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</si>
  <si>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</si>
  <si>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</si>
  <si>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</si>
  <si>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</si>
  <si>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</si>
  <si>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</si>
  <si>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</si>
  <si>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</si>
  <si>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</si>
  <si>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</si>
  <si>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</si>
  <si>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</si>
  <si>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</si>
  <si>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</si>
  <si>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</si>
  <si>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</si>
  <si>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</si>
  <si>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</si>
  <si>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</si>
  <si>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</si>
  <si>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</si>
  <si>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</si>
  <si>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</si>
  <si>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</si>
  <si>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</si>
  <si>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</si>
  <si>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</si>
  <si>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</si>
  <si>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</si>
  <si>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</si>
  <si>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</si>
  <si>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</si>
  <si>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</si>
  <si>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</si>
  <si>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</si>
  <si>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</si>
  <si>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</si>
  <si>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</si>
  <si>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</si>
  <si>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</si>
  <si>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</si>
  <si>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</si>
  <si>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</si>
  <si>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</si>
  <si>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</si>
  <si>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</si>
  <si>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</si>
  <si>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</si>
  <si>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</si>
  <si>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</si>
  <si>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</si>
  <si>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</si>
  <si>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</si>
  <si>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</si>
  <si>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</si>
  <si>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</si>
  <si>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</si>
  <si>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</si>
  <si>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</si>
  <si>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</si>
  <si>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</si>
  <si>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</si>
  <si>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</si>
  <si>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</si>
  <si>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</si>
  <si>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</si>
  <si>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</si>
  <si>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</si>
  <si>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</si>
  <si>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</si>
  <si>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</si>
  <si>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</si>
  <si>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</si>
  <si>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</si>
  <si>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</si>
  <si>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</si>
  <si>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</si>
  <si>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</si>
  <si>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</si>
  <si>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</si>
  <si>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</si>
  <si>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</si>
  <si>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</si>
  <si>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</si>
  <si>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</si>
  <si>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</si>
  <si>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</si>
  <si>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</si>
  <si>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</si>
  <si>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</si>
  <si>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</si>
  <si>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</si>
  <si>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</si>
  <si>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</si>
  <si>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</si>
  <si>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</si>
  <si>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</si>
  <si>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</si>
  <si>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</si>
  <si>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</si>
  <si>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</si>
  <si>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</si>
  <si>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</si>
  <si>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</si>
  <si>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</si>
  <si>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</si>
  <si>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</si>
  <si>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</si>
  <si>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</si>
  <si>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</si>
  <si>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</si>
  <si>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</si>
  <si>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</si>
  <si>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</si>
  <si>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</si>
  <si>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</si>
  <si>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</si>
  <si>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</si>
  <si>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</si>
  <si>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</si>
  <si>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</si>
  <si>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</si>
  <si>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</si>
  <si>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</si>
  <si>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</si>
  <si>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</si>
  <si>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</si>
  <si>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</si>
  <si>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</si>
  <si>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</si>
  <si>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</si>
  <si>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</si>
  <si>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</si>
  <si>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</si>
  <si>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</si>
  <si>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</si>
  <si>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</si>
  <si>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</si>
  <si>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</si>
  <si>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</si>
  <si>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</si>
  <si>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</si>
  <si>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</si>
  <si>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</si>
  <si>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</si>
  <si>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</si>
  <si>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</si>
  <si>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</si>
  <si>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</si>
  <si>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</si>
  <si>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</si>
  <si>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</si>
  <si>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</si>
  <si>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</si>
  <si>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</si>
  <si>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</si>
  <si>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</si>
  <si>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</si>
  <si>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</si>
  <si>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</si>
  <si>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</si>
  <si>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</si>
  <si>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</si>
  <si>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</si>
  <si>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</si>
  <si>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</si>
  <si>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</si>
  <si>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</si>
  <si>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</si>
  <si>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</si>
  <si>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</si>
  <si>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</si>
  <si>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</si>
  <si>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</si>
  <si>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</si>
  <si>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</si>
  <si>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</si>
  <si>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</si>
  <si>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</si>
  <si>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</si>
  <si>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</si>
  <si>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</si>
  <si>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</si>
  <si>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</si>
  <si>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</si>
  <si>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</si>
  <si>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</si>
  <si>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</si>
  <si>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</si>
  <si>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</si>
  <si>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</si>
  <si>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</si>
  <si>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</si>
  <si>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</si>
  <si>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</si>
  <si>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</si>
  <si>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</si>
  <si>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</si>
  <si>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</si>
  <si>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</si>
  <si>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</si>
  <si>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</si>
  <si>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</si>
  <si>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</si>
  <si>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</si>
  <si>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</si>
  <si>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</si>
  <si>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</si>
  <si>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</si>
  <si>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</si>
  <si>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</si>
  <si>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</si>
  <si>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</si>
  <si>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</si>
  <si>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</si>
  <si>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</si>
  <si>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</si>
  <si>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</si>
  <si>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</si>
  <si>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</si>
  <si>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</si>
  <si>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</si>
  <si>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</si>
  <si>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</si>
  <si>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</si>
  <si>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</si>
  <si>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</si>
  <si>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</si>
  <si>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</si>
  <si>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</si>
  <si>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</si>
  <si>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</si>
  <si>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</si>
  <si>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</si>
  <si>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</si>
  <si>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</si>
  <si>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</si>
  <si>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</si>
  <si>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</si>
  <si>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</si>
  <si>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</si>
  <si>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</si>
  <si>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</si>
  <si>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</si>
  <si>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</si>
  <si>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</si>
  <si>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</si>
  <si>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</si>
  <si>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</si>
  <si>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</si>
  <si>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</si>
  <si>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</si>
  <si>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</si>
  <si>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</si>
  <si>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</si>
  <si>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</si>
  <si>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</si>
  <si>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</si>
  <si>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</si>
  <si>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</si>
  <si>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</si>
  <si>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</si>
  <si>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</si>
  <si>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</si>
  <si>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</si>
  <si>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</si>
  <si>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</si>
  <si>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</si>
  <si>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</si>
  <si>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</si>
  <si>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</si>
  <si>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</si>
  <si>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</si>
  <si>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</si>
  <si>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</si>
  <si>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</si>
  <si>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</si>
  <si>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</si>
  <si>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</si>
  <si>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</si>
  <si>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</si>
  <si>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</si>
  <si>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</si>
  <si>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</si>
  <si>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</si>
  <si>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</si>
  <si>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</si>
  <si>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</si>
  <si>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</si>
  <si>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</si>
  <si>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</si>
  <si>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</si>
  <si>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</si>
  <si>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</si>
  <si>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</si>
  <si>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</si>
  <si>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</si>
  <si>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</si>
  <si>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</si>
  <si>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</si>
  <si>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</si>
  <si>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</si>
  <si>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</si>
  <si>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</si>
  <si>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</si>
  <si>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</si>
  <si>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</si>
  <si>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</si>
  <si>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</si>
  <si>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</si>
  <si>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</si>
  <si>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</si>
  <si>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</si>
  <si>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</si>
  <si>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</si>
  <si>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</si>
  <si>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</si>
  <si>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</si>
  <si>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</si>
  <si>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</si>
  <si>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</si>
  <si>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</si>
  <si>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</si>
  <si>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</si>
  <si>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</si>
  <si>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</si>
  <si>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</si>
  <si>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</si>
  <si>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</si>
  <si>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</si>
  <si>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</si>
  <si>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</si>
  <si>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</si>
  <si>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</si>
  <si>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</si>
  <si>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</si>
  <si>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</si>
  <si>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</si>
  <si>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</si>
  <si>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</si>
  <si>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</si>
  <si>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</si>
  <si>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</si>
  <si>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</si>
  <si>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</si>
  <si>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</si>
  <si>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</si>
  <si>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</si>
  <si>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</si>
  <si>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</si>
  <si>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</si>
  <si>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</si>
  <si>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</si>
  <si>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</si>
  <si>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</si>
  <si>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</si>
  <si>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</si>
  <si>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</si>
  <si>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</si>
  <si>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</si>
  <si>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</si>
  <si>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</si>
  <si>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</si>
  <si>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</si>
  <si>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</si>
  <si>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</si>
  <si>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</si>
  <si>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</si>
  <si>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</si>
  <si>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</si>
  <si>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</si>
  <si>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</si>
  <si>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</si>
  <si>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</si>
  <si>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</si>
  <si>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</si>
  <si>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</si>
  <si>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</si>
  <si>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</si>
  <si>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</si>
  <si>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</si>
  <si>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</si>
  <si>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</si>
  <si>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</si>
  <si>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</si>
  <si>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</si>
  <si>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</si>
  <si>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</si>
  <si>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</si>
  <si>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</si>
  <si>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</si>
  <si>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</si>
  <si>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</si>
  <si>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</si>
  <si>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</si>
  <si>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</si>
  <si>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</si>
  <si>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</si>
  <si>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</si>
  <si>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</si>
  <si>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</si>
  <si>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</si>
  <si>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</si>
  <si>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</si>
  <si>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</si>
  <si>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</si>
  <si>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</si>
  <si>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</si>
  <si>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</si>
  <si>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</si>
  <si>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</si>
  <si>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</si>
  <si>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</si>
  <si>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</si>
  <si>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</si>
  <si>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</si>
  <si>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</si>
  <si>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</si>
  <si>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</si>
  <si>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</si>
  <si>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</si>
  <si>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</si>
  <si>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</si>
  <si>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</si>
  <si>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</si>
  <si>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</si>
  <si>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</si>
  <si>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</si>
  <si>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</si>
  <si>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</si>
  <si>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</si>
  <si>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</si>
  <si>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</si>
  <si>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</si>
  <si>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</si>
  <si>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</si>
  <si>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</si>
  <si>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</si>
  <si>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</si>
  <si>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</si>
  <si>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</si>
  <si>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</si>
  <si>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</si>
  <si>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</si>
  <si>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</si>
  <si>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</si>
  <si>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</si>
  <si>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</si>
  <si>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</si>
  <si>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</si>
  <si>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</si>
  <si>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</si>
  <si>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</si>
  <si>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</si>
  <si>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</si>
  <si>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</si>
  <si>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</si>
  <si>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</si>
  <si>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</si>
  <si>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</si>
  <si>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</si>
  <si>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</si>
  <si>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</si>
  <si>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</si>
  <si>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</si>
  <si>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</si>
  <si>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</si>
  <si>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</si>
  <si>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</si>
  <si>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</si>
  <si>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</si>
  <si>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</si>
  <si>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</si>
  <si>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</si>
  <si>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</si>
  <si>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</si>
  <si>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</si>
  <si>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</si>
  <si>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</si>
  <si>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</si>
  <si>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</si>
  <si>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</si>
  <si>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</si>
  <si>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</si>
  <si>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</si>
  <si>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</si>
  <si>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</si>
  <si>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</si>
  <si>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</si>
  <si>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</si>
  <si>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</si>
  <si>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</si>
  <si>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</si>
  <si>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</si>
  <si>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</si>
  <si>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</si>
  <si>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</si>
  <si>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</si>
  <si>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</si>
  <si>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</si>
  <si>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</si>
  <si>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</si>
  <si>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</si>
  <si>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</si>
  <si>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</si>
  <si>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</si>
  <si>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</si>
  <si>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</si>
  <si>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</si>
  <si>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</si>
  <si>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</si>
  <si>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</si>
  <si>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</si>
  <si>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</si>
  <si>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</si>
  <si>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</si>
  <si>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</si>
  <si>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</si>
  <si>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</si>
  <si>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</si>
  <si>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</si>
  <si>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</si>
  <si>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</si>
  <si>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</si>
  <si>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</si>
  <si>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</si>
  <si>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</si>
  <si>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</si>
  <si>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</si>
  <si>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</si>
  <si>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</si>
  <si>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</si>
  <si>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</si>
  <si>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</si>
  <si>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</si>
  <si>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</si>
  <si>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</si>
  <si>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</si>
  <si>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</si>
  <si>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</si>
  <si>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</si>
  <si>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</si>
  <si>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</si>
  <si>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</si>
  <si>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</si>
  <si>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</si>
  <si>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</si>
  <si>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</si>
  <si>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</si>
  <si>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</si>
  <si>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</si>
  <si>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</si>
  <si>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</si>
  <si>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</si>
  <si>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</si>
  <si>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</si>
  <si>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</si>
  <si>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</si>
  <si>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</si>
  <si>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</si>
  <si>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</si>
  <si>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</si>
  <si>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</si>
  <si>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</si>
  <si>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</si>
  <si>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</si>
  <si>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</si>
  <si>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</si>
  <si>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</si>
  <si>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</si>
  <si>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</si>
  <si>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</si>
  <si>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</si>
  <si>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</si>
  <si>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</si>
  <si>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</si>
  <si>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</si>
  <si>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</si>
  <si>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</si>
  <si>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</si>
  <si>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</si>
  <si>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</si>
  <si>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</si>
  <si>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</si>
  <si>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</si>
  <si>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</si>
  <si>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</si>
  <si>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</si>
  <si>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</si>
  <si>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</si>
  <si>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</si>
  <si>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</si>
  <si>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</si>
  <si>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</si>
  <si>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</si>
  <si>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</si>
  <si>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</si>
  <si>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</si>
  <si>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</si>
  <si>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</si>
  <si>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</si>
  <si>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</si>
  <si>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</si>
  <si>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</si>
  <si>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</si>
  <si>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</si>
  <si>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</si>
  <si>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</si>
  <si>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</si>
  <si>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</si>
  <si>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</si>
  <si>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</si>
  <si>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</si>
  <si>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</si>
  <si>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</si>
  <si>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</si>
  <si>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</si>
  <si>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</si>
  <si>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</si>
  <si>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</si>
  <si>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</si>
  <si>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</si>
  <si>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</si>
  <si>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</si>
  <si>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</si>
  <si>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</si>
  <si>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</si>
  <si>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</si>
  <si>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</si>
  <si>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</si>
  <si>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</si>
  <si>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</si>
  <si>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</si>
  <si>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</si>
  <si>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</si>
  <si>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</si>
  <si>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</si>
  <si>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</si>
  <si>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</si>
  <si>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</si>
  <si>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</si>
  <si>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</si>
  <si>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</si>
  <si>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</si>
  <si>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</si>
  <si>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</si>
  <si>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</si>
  <si>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</si>
  <si>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</si>
  <si>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</si>
  <si>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</si>
  <si>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</si>
  <si>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</si>
  <si>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</si>
  <si>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</si>
  <si>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</si>
  <si>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</si>
  <si>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</si>
  <si>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</si>
  <si>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</si>
  <si>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</si>
  <si>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</si>
  <si>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</si>
  <si>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</si>
  <si>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</si>
  <si>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</si>
  <si>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</si>
  <si>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</si>
  <si>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</si>
  <si>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</si>
  <si>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</si>
  <si>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</si>
  <si>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</si>
  <si>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</si>
  <si>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</si>
  <si>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</si>
  <si>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</si>
  <si>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</si>
  <si>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</si>
  <si>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</si>
  <si>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</si>
  <si>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</si>
  <si>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</si>
  <si>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</si>
  <si>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</si>
  <si>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</si>
  <si>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</si>
  <si>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</si>
  <si>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</si>
  <si>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</si>
  <si>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</si>
  <si>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</si>
  <si>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</si>
  <si>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</si>
  <si>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</si>
  <si>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</si>
  <si>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</si>
  <si>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</si>
  <si>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</si>
  <si>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</si>
  <si>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</si>
  <si>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</si>
  <si>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</si>
  <si>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</si>
  <si>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</si>
  <si>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</si>
  <si>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</si>
  <si>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</si>
  <si>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</si>
  <si>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</si>
  <si>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</si>
  <si>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</si>
  <si>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</si>
  <si>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</si>
  <si>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</si>
  <si>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</si>
  <si>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</si>
  <si>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</si>
  <si>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</si>
  <si>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</si>
  <si>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</si>
  <si>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</si>
  <si>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</si>
  <si>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</si>
  <si>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</si>
  <si>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</si>
  <si>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</si>
  <si>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</si>
  <si>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</si>
  <si>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</si>
  <si>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</si>
  <si>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</si>
  <si>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</si>
  <si>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</si>
  <si>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</si>
  <si>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</si>
  <si>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</si>
  <si>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</si>
  <si>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</si>
  <si>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</si>
  <si>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</si>
  <si>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</si>
  <si>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</si>
  <si>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</si>
  <si>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</si>
  <si>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</si>
  <si>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</si>
  <si>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</si>
  <si>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</si>
  <si>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</si>
  <si>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</si>
  <si>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</si>
  <si>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</si>
  <si>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</si>
  <si>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</si>
  <si>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</si>
  <si>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</si>
  <si>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</si>
  <si>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</si>
  <si>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</si>
  <si>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</si>
  <si>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</si>
  <si>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</si>
  <si>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</si>
  <si>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</si>
  <si>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</si>
  <si>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</si>
  <si>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</si>
  <si>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</si>
  <si>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</si>
  <si>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</si>
  <si>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</si>
  <si>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</si>
  <si>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</si>
  <si>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</si>
  <si>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</si>
  <si>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</si>
  <si>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</si>
  <si>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</si>
  <si>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</si>
  <si>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</si>
  <si>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</si>
  <si>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</si>
  <si>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</si>
  <si>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</si>
  <si>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</si>
  <si>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</si>
  <si>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</si>
  <si>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</si>
  <si>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</si>
  <si>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</si>
  <si>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</si>
  <si>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</si>
  <si>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</si>
  <si>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</si>
  <si>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</si>
  <si>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</si>
  <si>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</si>
  <si>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</si>
  <si>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</si>
  <si>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</si>
  <si>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</si>
  <si>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</si>
  <si>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</si>
  <si>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</si>
  <si>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</si>
  <si>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</si>
  <si>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</si>
  <si>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</si>
  <si>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</si>
  <si>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</si>
  <si>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</si>
  <si>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</si>
  <si>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</si>
  <si>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</si>
  <si>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</si>
  <si>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</si>
  <si>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</si>
  <si>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</si>
  <si>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</si>
  <si>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</si>
  <si>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</si>
  <si>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</si>
  <si>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</si>
  <si>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</si>
  <si>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</si>
  <si>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</si>
  <si>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</si>
  <si>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</si>
  <si>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</si>
  <si>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</si>
  <si>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</si>
  <si>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</si>
  <si>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</si>
  <si>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</si>
  <si>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</si>
  <si>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</si>
  <si>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</si>
  <si>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</si>
  <si>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</si>
  <si>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</si>
  <si>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</si>
  <si>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</si>
  <si>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</si>
  <si>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</si>
  <si>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</si>
  <si>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</si>
  <si>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</si>
  <si>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</si>
  <si>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</si>
  <si>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</si>
  <si>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</si>
  <si>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</si>
  <si>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</si>
  <si>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</si>
  <si>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</si>
  <si>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</si>
  <si>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</si>
  <si>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</si>
  <si>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</si>
  <si>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</si>
  <si>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</si>
  <si>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</si>
  <si>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</si>
  <si>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</si>
  <si>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</si>
  <si>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</si>
  <si>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</si>
  <si>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</si>
  <si>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</si>
  <si>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</si>
  <si>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</si>
  <si>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</si>
  <si>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</si>
  <si>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</si>
  <si>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</si>
  <si>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</si>
  <si>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</si>
  <si>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</si>
  <si>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</si>
  <si>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</si>
  <si>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</si>
  <si>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</si>
  <si>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</si>
  <si>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</si>
  <si>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</si>
  <si>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</si>
  <si>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</si>
  <si>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</si>
  <si>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</si>
  <si>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</si>
  <si>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</si>
  <si>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</si>
  <si>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</si>
  <si>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</si>
  <si>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</si>
  <si>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</si>
  <si>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</si>
  <si>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</si>
  <si>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</si>
  <si>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</si>
  <si>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</si>
  <si>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</si>
  <si>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</si>
  <si>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</si>
  <si>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</si>
  <si>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</si>
  <si>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</si>
  <si>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</si>
  <si>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</si>
  <si>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</si>
  <si>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</si>
  <si>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</si>
  <si>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</si>
  <si>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</si>
  <si>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</si>
  <si>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</si>
  <si>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</si>
  <si>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</si>
  <si>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</si>
  <si>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</si>
  <si>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</si>
  <si>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</si>
  <si>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</si>
  <si>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</si>
  <si>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</si>
  <si>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</si>
  <si>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</si>
  <si>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</si>
  <si>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</si>
  <si>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</si>
  <si>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</si>
  <si>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</si>
  <si>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</si>
  <si>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</si>
  <si>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</si>
  <si>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</si>
  <si>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</si>
  <si>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</si>
  <si>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</si>
  <si>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</si>
  <si>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</si>
  <si>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</si>
  <si>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</si>
  <si>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</si>
  <si>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</si>
  <si>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</si>
  <si>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</si>
  <si>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</si>
  <si>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</si>
  <si>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</si>
  <si>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</si>
  <si>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</si>
  <si>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</si>
  <si>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</si>
  <si>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</si>
  <si>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</si>
  <si>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</si>
  <si>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</si>
  <si>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</si>
  <si>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</si>
  <si>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</si>
  <si>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</si>
  <si>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</si>
  <si>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</si>
  <si>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</si>
  <si>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</si>
  <si>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</si>
  <si>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</si>
  <si>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</si>
  <si>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</si>
  <si>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</si>
  <si>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</si>
  <si>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</si>
  <si>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</si>
  <si>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</si>
  <si>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</si>
  <si>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</si>
  <si>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</si>
  <si>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</si>
  <si>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</si>
  <si>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</si>
  <si>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</si>
  <si>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</si>
  <si>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</si>
  <si>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</si>
  <si>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</si>
  <si>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</si>
  <si>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</si>
  <si>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</si>
  <si>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</si>
  <si>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</si>
  <si>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</si>
  <si>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</si>
  <si>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</si>
  <si>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</si>
  <si>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</si>
  <si>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</si>
  <si>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</si>
  <si>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</si>
  <si>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</si>
  <si>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</si>
  <si>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</si>
  <si>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</si>
  <si>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</si>
  <si>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</si>
  <si>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</si>
  <si>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</si>
  <si>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</si>
  <si>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</si>
  <si>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</si>
  <si>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</si>
  <si>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</si>
  <si>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</si>
  <si>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</si>
  <si>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</si>
  <si>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</si>
  <si>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</si>
  <si>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</si>
  <si>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</si>
  <si>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</si>
  <si>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</si>
  <si>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</si>
  <si>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</si>
  <si>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</si>
  <si>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</si>
  <si>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</si>
  <si>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</si>
  <si>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</si>
  <si>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</si>
  <si>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</si>
  <si>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</si>
  <si>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</si>
  <si>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</si>
  <si>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</si>
  <si>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</si>
  <si>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</si>
  <si>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</si>
  <si>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</si>
  <si>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</si>
  <si>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</si>
  <si>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</si>
  <si>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</si>
  <si>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</si>
  <si>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</si>
  <si>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</si>
  <si>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</si>
  <si>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</si>
  <si>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</si>
  <si>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</si>
  <si>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</si>
  <si>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</si>
  <si>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</si>
  <si>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</si>
  <si>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</si>
  <si>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</si>
  <si>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</si>
  <si>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</si>
  <si>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</si>
  <si>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</si>
  <si>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</si>
  <si>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</si>
  <si>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</si>
  <si>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</si>
  <si>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</si>
  <si>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</si>
  <si>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</si>
  <si>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</si>
  <si>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</si>
  <si>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</si>
  <si>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</si>
  <si>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</si>
  <si>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</si>
  <si>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</si>
  <si>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</si>
  <si>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</si>
  <si>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</si>
  <si>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</si>
  <si>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</si>
  <si>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</si>
  <si>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</si>
  <si>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</si>
  <si>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</si>
  <si>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</si>
  <si>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</si>
  <si>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</si>
  <si>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</si>
  <si>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</si>
  <si>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</si>
  <si>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</si>
  <si>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</si>
  <si>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</si>
  <si>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</si>
  <si>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</si>
  <si>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</si>
  <si>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</si>
  <si>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</si>
  <si>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</si>
  <si>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</si>
  <si>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</si>
  <si>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</si>
  <si>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</si>
  <si>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</si>
  <si>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</si>
  <si>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</si>
  <si>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</si>
  <si>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</si>
  <si>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</si>
  <si>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</si>
  <si>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</si>
  <si>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</si>
  <si>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</si>
  <si>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</si>
  <si>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</si>
  <si>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</si>
  <si>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</si>
  <si>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</si>
  <si>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</si>
  <si>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</si>
  <si>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</si>
  <si>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</si>
  <si>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</si>
  <si>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</si>
  <si>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</si>
  <si>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</si>
  <si>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</si>
  <si>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</si>
  <si>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</si>
  <si>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</si>
  <si>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</si>
  <si>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</si>
  <si>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</si>
  <si>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</si>
  <si>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</si>
  <si>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</si>
  <si>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</si>
  <si>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</si>
  <si>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</si>
  <si>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</si>
  <si>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</si>
  <si>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</si>
  <si>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</si>
  <si>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</si>
  <si>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</si>
  <si>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</si>
  <si>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</si>
  <si>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</si>
  <si>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</si>
  <si>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</si>
  <si>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</si>
  <si>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</si>
  <si>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</si>
  <si>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</si>
  <si>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</si>
  <si>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</si>
  <si>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</si>
  <si>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</si>
  <si>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</si>
  <si>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</si>
  <si>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</si>
  <si>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</si>
  <si>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</si>
  <si>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</si>
  <si>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</si>
  <si>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</si>
  <si>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</si>
  <si>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</si>
  <si>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</si>
  <si>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</si>
  <si>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</si>
  <si>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</si>
  <si>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</si>
  <si>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</si>
  <si>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</si>
  <si>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</si>
  <si>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</si>
  <si>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</si>
  <si>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</si>
  <si>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</si>
  <si>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</si>
  <si>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</si>
  <si>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</si>
  <si>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</si>
  <si>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</si>
  <si>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</si>
  <si>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</si>
  <si>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</si>
  <si>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</si>
  <si>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</si>
  <si>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</si>
  <si>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</si>
  <si>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</si>
  <si>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</si>
  <si>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</si>
  <si>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</si>
  <si>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</si>
  <si>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</si>
  <si>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</si>
  <si>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</si>
  <si>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</si>
  <si>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</si>
  <si>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</si>
  <si>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</si>
  <si>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</si>
  <si>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</si>
  <si>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</si>
  <si>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</si>
  <si>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</si>
  <si>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</si>
  <si>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</si>
  <si>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</si>
  <si>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</si>
  <si>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</si>
  <si>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</si>
  <si>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</si>
  <si>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</si>
  <si>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</si>
  <si>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</si>
  <si>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</si>
  <si>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</si>
  <si>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</si>
  <si>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</si>
  <si>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</si>
  <si>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</si>
  <si>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</si>
  <si>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</si>
  <si>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</si>
  <si>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</si>
  <si>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</si>
  <si>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</si>
  <si>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</si>
  <si>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</si>
  <si>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</si>
  <si>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</si>
  <si>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</si>
  <si>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</si>
  <si>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</si>
  <si>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</si>
  <si>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</si>
  <si>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</si>
  <si>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</si>
  <si>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</si>
  <si>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</si>
  <si>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</si>
  <si>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</si>
  <si>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</si>
  <si>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</si>
  <si>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</si>
  <si>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</si>
  <si>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</si>
  <si>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</si>
  <si>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</si>
  <si>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</si>
  <si>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</si>
  <si>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</si>
  <si>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</si>
  <si>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</si>
  <si>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</si>
  <si>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</si>
  <si>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</si>
  <si>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</si>
  <si>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</si>
  <si>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</si>
  <si>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</si>
  <si>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</si>
  <si>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</si>
  <si>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</si>
  <si>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</si>
  <si>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</si>
  <si>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</si>
  <si>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</si>
  <si>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</si>
  <si>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</si>
  <si>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</si>
  <si>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</si>
  <si>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</si>
  <si>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</si>
  <si>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</si>
  <si>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</si>
  <si>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</si>
  <si>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</si>
  <si>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</si>
  <si>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</si>
  <si>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</si>
  <si>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</si>
  <si>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</si>
  <si>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</si>
  <si>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</si>
  <si>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</si>
  <si>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</si>
  <si>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</si>
  <si>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</si>
  <si>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</si>
  <si>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</si>
  <si>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</si>
  <si>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</si>
  <si>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</si>
  <si>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</si>
  <si>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</si>
  <si>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</si>
  <si>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</si>
  <si>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</si>
  <si>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</si>
  <si>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</si>
  <si>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</si>
  <si>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</si>
  <si>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</si>
  <si>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</si>
  <si>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</si>
  <si>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</si>
  <si>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</si>
  <si>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</si>
  <si>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</si>
  <si>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</si>
  <si>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</si>
  <si>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</si>
  <si>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</si>
  <si>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</si>
  <si>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</si>
  <si>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</si>
  <si>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</si>
  <si>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</si>
  <si>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</si>
  <si>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</si>
  <si>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</si>
  <si>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</si>
  <si>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</si>
  <si>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</si>
  <si>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</si>
  <si>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</si>
  <si>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</si>
  <si>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</si>
  <si>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</si>
  <si>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</si>
  <si>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</si>
  <si>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</si>
  <si>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</si>
  <si>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</si>
  <si>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</si>
  <si>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</si>
  <si>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</si>
  <si>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</si>
  <si>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</si>
  <si>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</si>
  <si>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</si>
  <si>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</si>
  <si>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</si>
  <si>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</si>
  <si>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</si>
  <si>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</si>
  <si>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</si>
  <si>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</si>
  <si>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</si>
  <si>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</si>
  <si>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</si>
  <si>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</si>
  <si>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</si>
  <si>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</si>
  <si>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</si>
  <si>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</si>
  <si>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</si>
  <si>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</si>
  <si>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</si>
  <si>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</si>
  <si>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</si>
  <si>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</si>
  <si>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</si>
  <si>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</si>
  <si>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</si>
  <si>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</si>
  <si>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</si>
  <si>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</si>
  <si>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</si>
  <si>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</si>
  <si>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</si>
  <si>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</si>
  <si>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</si>
  <si>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</si>
  <si>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</si>
  <si>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</si>
  <si>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</si>
  <si>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</si>
  <si>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</si>
  <si>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</si>
  <si>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</si>
  <si>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</si>
  <si>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</si>
  <si>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</si>
  <si>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</si>
  <si>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</si>
  <si>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</si>
  <si>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</si>
  <si>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</si>
  <si>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</si>
  <si>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</si>
  <si>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</si>
  <si>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</si>
  <si>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</si>
  <si>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</si>
  <si>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</si>
  <si>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</si>
  <si>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</si>
  <si>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</si>
  <si>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</si>
  <si>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</si>
  <si>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</si>
  <si>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</si>
  <si>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</si>
  <si>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</si>
  <si>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</si>
  <si>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</si>
  <si>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</si>
  <si>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</si>
  <si>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</si>
  <si>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</si>
  <si>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</si>
  <si>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</si>
  <si>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</si>
  <si>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</si>
  <si>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</si>
  <si>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</si>
  <si>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</si>
  <si>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</si>
  <si>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</si>
  <si>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</si>
  <si>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</si>
  <si>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</si>
  <si>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</si>
  <si>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</si>
  <si>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</si>
  <si>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</si>
  <si>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</si>
  <si>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</si>
  <si>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</si>
  <si>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</si>
  <si>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</si>
  <si>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</si>
  <si>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</si>
  <si>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</si>
  <si>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</si>
  <si>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</si>
  <si>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</si>
  <si>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</si>
  <si>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</si>
  <si>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</si>
  <si>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</si>
  <si>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</si>
  <si>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</si>
  <si>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</si>
  <si>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</si>
  <si>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</si>
  <si>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</si>
  <si>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</si>
  <si>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</si>
  <si>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</si>
  <si>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</si>
  <si>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</si>
  <si>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</si>
  <si>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</si>
  <si>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</si>
  <si>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</si>
  <si>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</si>
  <si>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</si>
  <si>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</si>
  <si>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</si>
  <si>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</si>
  <si>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</si>
  <si>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</si>
  <si>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</si>
  <si>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</si>
  <si>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</si>
  <si>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</si>
  <si>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</si>
  <si>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</si>
  <si>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</si>
  <si>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</si>
  <si>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</si>
  <si>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</si>
  <si>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</si>
  <si>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</si>
  <si>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</si>
  <si>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</si>
  <si>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</si>
  <si>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</si>
  <si>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</si>
  <si>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</si>
  <si>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</si>
  <si>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</si>
  <si>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</si>
  <si>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</si>
  <si>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</si>
  <si>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</si>
  <si>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</si>
  <si>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</si>
  <si>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</si>
  <si>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</si>
  <si>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</si>
  <si>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</si>
  <si>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</si>
  <si>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</si>
  <si>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</si>
  <si>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</si>
  <si>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</si>
  <si>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</si>
  <si>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</si>
  <si>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</si>
  <si>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</si>
  <si>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</si>
  <si>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</si>
  <si>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</si>
  <si>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</si>
  <si>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</si>
  <si>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</si>
  <si>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</si>
  <si>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</si>
  <si>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</si>
  <si>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</si>
  <si>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</si>
  <si>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</si>
  <si>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</si>
  <si>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</si>
  <si>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</si>
  <si>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</si>
  <si>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</si>
  <si>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</si>
  <si>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</si>
  <si>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</si>
  <si>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</si>
  <si>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</si>
  <si>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</si>
  <si>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</si>
  <si>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</si>
  <si>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</si>
  <si>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</si>
  <si>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</si>
  <si>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</si>
  <si>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</si>
  <si>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</si>
  <si>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</si>
  <si>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</si>
  <si>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</si>
  <si>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</si>
  <si>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</si>
  <si>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</si>
  <si>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</si>
  <si>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</si>
  <si>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</si>
  <si>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</si>
  <si>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</si>
  <si>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</si>
  <si>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</si>
  <si>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</si>
  <si>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</si>
  <si>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</si>
  <si>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</si>
  <si>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</si>
  <si>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</si>
  <si>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</si>
  <si>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</si>
  <si>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</si>
  <si>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</si>
  <si>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</si>
  <si>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</si>
  <si>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</si>
  <si>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</si>
  <si>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</si>
  <si>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</si>
  <si>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</si>
  <si>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</si>
  <si>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</si>
  <si>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</si>
  <si>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</si>
  <si>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</si>
  <si>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</si>
  <si>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</si>
  <si>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</si>
  <si>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</si>
  <si>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</si>
  <si>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</si>
  <si>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</si>
  <si>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</si>
  <si>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</si>
  <si>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</si>
  <si>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</si>
  <si>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</si>
  <si>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</si>
  <si>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</si>
  <si>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</si>
  <si>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</si>
  <si>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</si>
  <si>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</si>
  <si>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</si>
  <si>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</si>
  <si>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</si>
  <si>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</si>
  <si>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</si>
  <si>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</si>
  <si>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</si>
  <si>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</si>
  <si>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</si>
  <si>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</si>
  <si>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</si>
  <si>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</si>
  <si>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</si>
  <si>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</si>
  <si>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</si>
  <si>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</si>
  <si>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</si>
  <si>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</si>
  <si>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</si>
  <si>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</si>
  <si>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</si>
  <si>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</si>
  <si>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</si>
  <si>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</si>
  <si>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</si>
  <si>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</si>
  <si>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</si>
  <si>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</si>
  <si>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</si>
  <si>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</si>
  <si>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</si>
  <si>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</si>
  <si>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</si>
  <si>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</si>
  <si>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</si>
  <si>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</si>
  <si>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</si>
  <si>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</si>
  <si>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</si>
  <si>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</si>
  <si>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</si>
  <si>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</si>
  <si>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</si>
  <si>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</si>
  <si>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</si>
  <si>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</si>
  <si>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</si>
  <si>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</si>
  <si>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</si>
  <si>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</si>
  <si>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</si>
  <si>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</si>
  <si>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</si>
  <si>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</si>
  <si>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</si>
  <si>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</si>
  <si>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</si>
  <si>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</si>
  <si>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</si>
  <si>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</si>
  <si>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</si>
  <si>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</si>
  <si>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</si>
  <si>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</si>
  <si>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</si>
  <si>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</si>
  <si>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</si>
  <si>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</si>
  <si>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</si>
  <si>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</si>
  <si>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</si>
  <si>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</si>
  <si>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</si>
  <si>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</si>
  <si>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</si>
  <si>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</si>
  <si>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</si>
  <si>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</si>
  <si>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</si>
  <si>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</si>
  <si>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</si>
  <si>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</si>
  <si>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</si>
  <si>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</si>
  <si>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</si>
  <si>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</si>
  <si>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</si>
  <si>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</si>
  <si>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</si>
  <si>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</si>
  <si>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</si>
  <si>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</si>
  <si>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</si>
  <si>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</si>
  <si>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</si>
  <si>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</si>
  <si>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</si>
  <si>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</si>
  <si>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</si>
  <si>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</si>
  <si>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</si>
  <si>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</si>
  <si>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</si>
  <si>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</si>
  <si>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</si>
  <si>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</si>
  <si>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</si>
  <si>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</si>
  <si>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</si>
  <si>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</si>
  <si>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</si>
  <si>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</si>
  <si>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</si>
  <si>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</si>
  <si>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</si>
  <si>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</si>
  <si>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</si>
  <si>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</si>
  <si>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</si>
  <si>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</si>
  <si>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</si>
  <si>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</si>
  <si>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</si>
  <si>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</si>
  <si>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</si>
  <si>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</si>
  <si>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</si>
  <si>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</si>
  <si>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</si>
  <si>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</si>
  <si>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</si>
  <si>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</si>
  <si>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</si>
  <si>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</si>
  <si>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</si>
  <si>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</si>
  <si>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</si>
  <si>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</si>
  <si>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</si>
  <si>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</si>
  <si>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</si>
  <si>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</si>
  <si>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</si>
  <si>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</si>
  <si>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</si>
  <si>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</si>
  <si>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</si>
  <si>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</si>
  <si>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</si>
  <si>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</si>
  <si>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</si>
  <si>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</si>
  <si>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</si>
  <si>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</si>
  <si>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</si>
  <si>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</si>
  <si>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</si>
  <si>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</si>
  <si>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</si>
  <si>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</si>
  <si>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</si>
  <si>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</si>
  <si>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</si>
  <si>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</si>
  <si>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</si>
  <si>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</si>
  <si>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</si>
  <si>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</si>
  <si>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</si>
  <si>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</si>
  <si>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</si>
  <si>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</si>
  <si>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</si>
  <si>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</si>
  <si>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</si>
  <si>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</si>
  <si>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</si>
  <si>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</si>
  <si>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</si>
  <si>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</si>
  <si>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</si>
  <si>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</si>
  <si>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</si>
  <si>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</si>
  <si>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</si>
  <si>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</si>
  <si>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</si>
  <si>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</si>
  <si>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</si>
  <si>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</si>
  <si>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</si>
  <si>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</si>
  <si>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</si>
  <si>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</si>
  <si>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</si>
  <si>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</si>
  <si>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</si>
  <si>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</si>
  <si>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</si>
  <si>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</si>
  <si>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</si>
  <si>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</si>
  <si>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</si>
  <si>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</si>
  <si>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</si>
  <si>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</si>
  <si>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</si>
  <si>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</si>
  <si>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</si>
  <si>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</si>
  <si>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</si>
  <si>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</si>
  <si>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</si>
  <si>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</si>
  <si>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</si>
  <si>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</si>
  <si>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</si>
  <si>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</si>
  <si>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</si>
  <si>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</si>
  <si>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</si>
  <si>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</si>
  <si>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</si>
  <si>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</si>
  <si>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</si>
  <si>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</si>
  <si>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</si>
  <si>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</si>
  <si>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</si>
  <si>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</si>
  <si>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</si>
  <si>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</si>
  <si>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</si>
  <si>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</si>
  <si>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</si>
  <si>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</si>
  <si>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</si>
  <si>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</si>
  <si>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</si>
  <si>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</si>
  <si>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</si>
  <si>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</si>
  <si>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</si>
  <si>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</si>
  <si>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</si>
  <si>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</si>
  <si>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</si>
  <si>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</si>
  <si>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</si>
  <si>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</si>
  <si>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</si>
  <si>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</si>
  <si>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</si>
  <si>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</si>
  <si>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</si>
  <si>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</si>
  <si>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</si>
  <si>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</si>
  <si>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</si>
  <si>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</si>
  <si>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</si>
  <si>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</si>
  <si>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</si>
  <si>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</si>
  <si>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</si>
  <si>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</si>
  <si>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</si>
  <si>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</si>
  <si>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</si>
  <si>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</si>
  <si>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</si>
  <si>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</si>
  <si>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</si>
  <si>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</si>
  <si>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</si>
  <si>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</si>
  <si>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</si>
  <si>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</si>
  <si>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</si>
  <si>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</si>
  <si>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</si>
  <si>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</si>
  <si>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</si>
  <si>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</si>
  <si>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</si>
  <si>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</si>
  <si>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</si>
  <si>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</si>
  <si>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</si>
  <si>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</si>
  <si>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</si>
  <si>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</si>
  <si>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</si>
  <si>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</si>
  <si>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</si>
  <si>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</si>
  <si>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</si>
  <si>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</si>
  <si>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</si>
  <si>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</si>
  <si>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</si>
  <si>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</si>
  <si>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</si>
  <si>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</si>
  <si>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</si>
  <si>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</si>
  <si>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</si>
  <si>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</si>
  <si>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</si>
  <si>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</si>
  <si>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</si>
  <si>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</si>
  <si>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</si>
  <si>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</si>
  <si>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</si>
  <si>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</si>
  <si>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</si>
  <si>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</si>
  <si>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</si>
  <si>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</si>
  <si>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</si>
  <si>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</si>
  <si>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</si>
  <si>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</si>
  <si>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</si>
  <si>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</si>
  <si>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</si>
  <si>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</si>
  <si>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</si>
  <si>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</si>
  <si>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</si>
  <si>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</si>
  <si>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</si>
  <si>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</si>
  <si>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</si>
  <si>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</si>
  <si>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</si>
  <si>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</si>
  <si>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</si>
  <si>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</si>
  <si>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</si>
  <si>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</si>
  <si>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</si>
  <si>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</si>
  <si>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</si>
  <si>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</si>
  <si>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</si>
  <si>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</si>
  <si>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</si>
  <si>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</si>
  <si>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</si>
  <si>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</si>
  <si>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</si>
  <si>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</si>
  <si>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</si>
  <si>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</si>
  <si>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</si>
  <si>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</si>
  <si>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</si>
  <si>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</si>
  <si>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</si>
  <si>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</si>
  <si>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</si>
  <si>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</si>
  <si>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</si>
  <si>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</si>
  <si>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</si>
  <si>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</si>
  <si>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</si>
  <si>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</si>
  <si>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</si>
  <si>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</si>
  <si>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</si>
  <si>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</si>
  <si>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</si>
  <si>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</si>
  <si>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</si>
  <si>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</si>
  <si>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</si>
  <si>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</si>
  <si>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</si>
  <si>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</si>
  <si>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</si>
  <si>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</si>
  <si>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</si>
  <si>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</si>
  <si>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</si>
  <si>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</si>
  <si>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</si>
  <si>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</si>
  <si>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</si>
  <si>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</si>
  <si>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</si>
  <si>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</si>
  <si>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</si>
  <si>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</si>
  <si>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</si>
  <si>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</si>
  <si>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</si>
  <si>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</si>
  <si>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</si>
  <si>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</si>
  <si>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</si>
  <si>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</si>
  <si>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</si>
  <si>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</si>
  <si>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</si>
  <si>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</si>
  <si>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</si>
  <si>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</si>
  <si>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</si>
  <si>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</si>
  <si>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</si>
  <si>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</si>
  <si>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</si>
  <si>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</si>
  <si>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</si>
  <si>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</si>
  <si>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</si>
  <si>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</si>
  <si>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</si>
  <si>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</si>
  <si>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</si>
  <si>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</si>
  <si>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</si>
  <si>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</si>
  <si>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</si>
  <si>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</si>
  <si>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</si>
  <si>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</si>
  <si>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</si>
  <si>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</si>
  <si>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</si>
  <si>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</si>
  <si>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</si>
  <si>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</si>
  <si>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</si>
  <si>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</si>
  <si>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</si>
  <si>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</si>
  <si>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</si>
  <si>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</si>
  <si>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</si>
  <si>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</si>
  <si>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</si>
  <si>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</si>
  <si>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</si>
  <si>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</si>
  <si>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</si>
  <si>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</si>
  <si>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</si>
  <si>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</si>
  <si>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</si>
  <si>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</si>
  <si>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</si>
  <si>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</si>
  <si>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</si>
  <si>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</si>
  <si>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</si>
  <si>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</si>
  <si>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</si>
  <si>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</si>
  <si>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</si>
  <si>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</si>
  <si>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</si>
  <si>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</si>
  <si>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</si>
  <si>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</si>
  <si>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</si>
  <si>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</si>
  <si>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</si>
  <si>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</si>
  <si>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</si>
  <si>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</si>
  <si>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</si>
  <si>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</si>
  <si>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</si>
  <si>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</si>
  <si>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</si>
  <si>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</si>
  <si>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</si>
  <si>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</si>
  <si>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</si>
  <si>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</si>
  <si>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</si>
  <si>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</si>
  <si>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</si>
  <si>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</si>
  <si>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</si>
  <si>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</si>
  <si>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</si>
  <si>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</si>
  <si>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</si>
  <si>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</si>
  <si>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</si>
  <si>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</si>
  <si>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</si>
  <si>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</si>
  <si>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</si>
  <si>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</si>
  <si>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</si>
  <si>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</si>
  <si>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</si>
  <si>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</si>
  <si>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</si>
  <si>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</si>
  <si>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</si>
  <si>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</si>
  <si>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</si>
  <si>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</si>
  <si>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</si>
  <si>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</si>
  <si>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</si>
  <si>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</si>
  <si>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</si>
  <si>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</si>
  <si>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</si>
  <si>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</si>
  <si>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</si>
  <si>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</si>
  <si>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</si>
  <si>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</si>
  <si>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</si>
  <si>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</si>
  <si>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</si>
  <si>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</si>
  <si>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</si>
  <si>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</si>
  <si>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</si>
  <si>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</si>
  <si>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</si>
  <si>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</si>
  <si>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</si>
  <si>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</si>
  <si>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</si>
  <si>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</si>
  <si>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</si>
  <si>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</si>
  <si>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</si>
  <si>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</si>
  <si>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</si>
  <si>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</si>
  <si>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</si>
  <si>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</si>
  <si>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</si>
  <si>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</si>
  <si>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</si>
  <si>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</si>
  <si>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</si>
  <si>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</si>
  <si>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</si>
  <si>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</si>
  <si>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</si>
  <si>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</si>
  <si>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</si>
  <si>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</si>
  <si>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</si>
  <si>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</si>
  <si>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</si>
  <si>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</si>
  <si>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</si>
  <si>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</si>
  <si>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</si>
  <si>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</si>
  <si>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</si>
  <si>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</si>
  <si>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</si>
  <si>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</si>
  <si>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</si>
  <si>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</si>
  <si>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</si>
  <si>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</si>
  <si>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</si>
  <si>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</si>
  <si>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</si>
  <si>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</si>
  <si>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</si>
  <si>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</si>
  <si>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</si>
  <si>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</si>
  <si>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</si>
  <si>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</si>
  <si>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</si>
  <si>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</si>
  <si>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</si>
  <si>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</si>
  <si>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</si>
  <si>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</si>
  <si>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</si>
  <si>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</si>
  <si>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</si>
  <si>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</si>
  <si>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</si>
  <si>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</si>
  <si>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</si>
  <si>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</si>
  <si>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</si>
  <si>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</si>
  <si>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</si>
  <si>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</si>
  <si>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</si>
  <si>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</si>
  <si>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</si>
  <si>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</si>
  <si>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</si>
  <si>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</si>
  <si>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</si>
  <si>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</si>
  <si>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</si>
  <si>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</si>
  <si>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</si>
  <si>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</si>
  <si>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</si>
  <si>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</si>
  <si>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</si>
  <si>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</si>
  <si>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</si>
  <si>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</si>
  <si>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</si>
  <si>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</si>
  <si>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</si>
  <si>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</si>
  <si>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</si>
  <si>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</si>
  <si>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</si>
  <si>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</si>
  <si>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</si>
  <si>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</si>
  <si>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</si>
  <si>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</si>
  <si>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</si>
  <si>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</si>
  <si>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</si>
  <si>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</si>
  <si>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</si>
  <si>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</si>
  <si>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</si>
  <si>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</si>
  <si>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</si>
  <si>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</si>
  <si>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</si>
  <si>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</si>
  <si>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</si>
  <si>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</si>
  <si>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</si>
  <si>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</si>
  <si>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</si>
  <si>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</si>
  <si>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</si>
  <si>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</si>
  <si>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</si>
  <si>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</si>
  <si>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</si>
  <si>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</si>
  <si>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</si>
  <si>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</si>
  <si>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</si>
  <si>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</si>
  <si>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</si>
  <si>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</si>
  <si>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</si>
  <si>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</si>
  <si>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</si>
  <si>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</si>
  <si>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</si>
  <si>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</si>
  <si>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</si>
  <si>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</si>
  <si>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</si>
  <si>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</si>
  <si>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</si>
  <si>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</si>
  <si>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</si>
  <si>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</si>
  <si>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</si>
  <si>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</si>
  <si>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</si>
  <si>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</si>
  <si>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</si>
  <si>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</si>
  <si>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</si>
  <si>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</si>
  <si>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</si>
  <si>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</si>
  <si>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</si>
  <si>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</si>
  <si>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</si>
  <si>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</si>
  <si>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</si>
  <si>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</si>
  <si>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</si>
  <si>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</si>
  <si>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</si>
  <si>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</si>
  <si>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</si>
  <si>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</si>
  <si>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</si>
  <si>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</si>
  <si>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</si>
  <si>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</si>
  <si>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</si>
  <si>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</si>
  <si>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</si>
  <si>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</si>
  <si>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</si>
  <si>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</si>
  <si>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</si>
  <si>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</si>
  <si>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</si>
  <si>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</si>
  <si>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</si>
  <si>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</si>
  <si>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</si>
  <si>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</si>
  <si>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</si>
  <si>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</si>
  <si>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</si>
  <si>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</si>
  <si>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</si>
  <si>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</si>
  <si>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</si>
  <si>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</si>
  <si>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</si>
  <si>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</si>
  <si>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</si>
  <si>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</si>
  <si>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</si>
  <si>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</si>
  <si>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</si>
  <si>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</si>
  <si>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</si>
  <si>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</si>
  <si>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</si>
  <si>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</si>
  <si>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</si>
  <si>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</si>
  <si>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</si>
  <si>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</si>
  <si>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</si>
  <si>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</si>
  <si>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</si>
  <si>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</si>
  <si>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</si>
  <si>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</si>
  <si>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</si>
  <si>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</si>
  <si>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</si>
  <si>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</si>
  <si>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</si>
  <si>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</si>
  <si>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</si>
  <si>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</si>
  <si>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</si>
  <si>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</si>
  <si>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</si>
  <si>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</si>
  <si>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</si>
  <si>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</si>
  <si>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</si>
  <si>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</si>
  <si>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</si>
  <si>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</si>
  <si>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</si>
  <si>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</si>
  <si>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</si>
  <si>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</si>
  <si>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</si>
  <si>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</si>
  <si>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</si>
  <si>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</si>
  <si>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</si>
  <si>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</si>
  <si>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</si>
  <si>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</si>
  <si>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</si>
  <si>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</si>
  <si>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</si>
  <si>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</si>
  <si>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</si>
  <si>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</si>
  <si>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</si>
  <si>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</si>
  <si>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</si>
  <si>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</si>
  <si>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</si>
  <si>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</si>
  <si>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</si>
  <si>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</si>
  <si>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</si>
  <si>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</si>
  <si>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</si>
  <si>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</si>
  <si>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</si>
  <si>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</si>
  <si>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</si>
  <si>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</si>
  <si>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</si>
  <si>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</si>
  <si>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</si>
  <si>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</si>
  <si>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</si>
  <si>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</si>
  <si>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</si>
  <si>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</si>
  <si>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</si>
  <si>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</si>
  <si>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</si>
  <si>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</si>
  <si>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</si>
  <si>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</si>
  <si>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</si>
  <si>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</si>
  <si>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</si>
  <si>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</si>
  <si>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</si>
  <si>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</si>
  <si>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</si>
  <si>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</si>
  <si>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</si>
  <si>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</si>
  <si>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</si>
  <si>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</si>
  <si>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</si>
  <si>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</si>
  <si>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</si>
  <si>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</si>
  <si>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</si>
  <si>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</si>
  <si>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</si>
  <si>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</si>
  <si>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</si>
  <si>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</si>
  <si>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</si>
  <si>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</si>
  <si>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</si>
  <si>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</si>
  <si>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</si>
  <si>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</si>
  <si>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</si>
  <si>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</si>
  <si>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</si>
  <si>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</si>
  <si>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</si>
  <si>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</si>
  <si>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</si>
  <si>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</si>
  <si>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</si>
  <si>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</si>
  <si>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</si>
  <si>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</si>
  <si>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</si>
  <si>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</si>
  <si>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</si>
  <si>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</si>
  <si>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</si>
  <si>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</si>
  <si>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</si>
  <si>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</si>
  <si>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</si>
  <si>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</si>
  <si>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</si>
  <si>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</si>
  <si>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</si>
  <si>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</si>
  <si>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</si>
  <si>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</si>
  <si>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</si>
  <si>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</si>
  <si>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</si>
  <si>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</si>
  <si>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</si>
  <si>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</si>
  <si>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</si>
  <si>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</si>
  <si>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</si>
  <si>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</si>
  <si>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</si>
  <si>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</si>
  <si>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</si>
  <si>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</si>
  <si>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</si>
  <si>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</si>
  <si>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</si>
  <si>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</si>
  <si>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</si>
  <si>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</si>
  <si>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</si>
  <si>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</si>
  <si>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</si>
  <si>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</si>
  <si>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</si>
  <si>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</si>
  <si>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</si>
  <si>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</si>
  <si>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</si>
  <si>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</si>
  <si>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</si>
  <si>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</si>
  <si>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</si>
  <si>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</si>
  <si>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</si>
  <si>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</si>
  <si>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</si>
  <si>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</si>
  <si>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</si>
  <si>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</si>
  <si>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</si>
  <si>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</si>
  <si>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</si>
  <si>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</si>
  <si>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</si>
  <si>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</si>
  <si>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</si>
  <si>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</si>
  <si>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</si>
  <si>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</si>
  <si>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</si>
  <si>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</si>
  <si>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</si>
  <si>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</si>
  <si>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</si>
  <si>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</si>
  <si>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</si>
  <si>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</si>
  <si>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</si>
  <si>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</si>
  <si>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</si>
  <si>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</si>
  <si>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</si>
  <si>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</si>
  <si>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</si>
  <si>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</si>
  <si>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</si>
  <si>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</si>
  <si>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</si>
  <si>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</si>
  <si>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</si>
  <si>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</si>
  <si>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</si>
  <si>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</si>
  <si>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</si>
  <si>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</si>
  <si>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</si>
  <si>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</si>
  <si>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</si>
  <si>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</si>
  <si>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</si>
  <si>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</si>
  <si>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</si>
  <si>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</si>
  <si>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</si>
  <si>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</si>
  <si>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</si>
  <si>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</si>
  <si>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</si>
  <si>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</si>
  <si>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</si>
  <si>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</si>
  <si>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</si>
  <si>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</si>
  <si>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</si>
  <si>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</si>
  <si>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</si>
  <si>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</si>
  <si>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</si>
  <si>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</si>
  <si>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</si>
  <si>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</si>
  <si>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</si>
  <si>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</si>
  <si>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</si>
  <si>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</si>
  <si>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</si>
  <si>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</si>
  <si>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</si>
  <si>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</si>
  <si>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</si>
  <si>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</si>
  <si>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</si>
  <si>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</si>
  <si>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</si>
  <si>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</si>
  <si>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</si>
  <si>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</si>
  <si>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</si>
  <si>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</si>
  <si>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</si>
  <si>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</si>
  <si>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</si>
  <si>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</si>
  <si>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</si>
  <si>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</si>
  <si>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</si>
  <si>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</si>
  <si>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</si>
  <si>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</si>
  <si>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</si>
  <si>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</si>
  <si>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</si>
  <si>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</si>
  <si>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</si>
  <si>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</si>
  <si>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</si>
  <si>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</si>
  <si>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</si>
  <si>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</si>
  <si>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</si>
  <si>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</si>
  <si>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</si>
  <si>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</si>
  <si>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</si>
  <si>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</si>
  <si>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</si>
  <si>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</si>
  <si>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</si>
  <si>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</si>
  <si>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</si>
  <si>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</si>
  <si>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</si>
  <si>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</si>
  <si>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</si>
  <si>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</si>
  <si>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</si>
  <si>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</si>
  <si>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</si>
  <si>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</si>
  <si>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</si>
  <si>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</si>
  <si>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</si>
  <si>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</si>
  <si>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</si>
  <si>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</si>
  <si>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</si>
  <si>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</si>
  <si>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</si>
  <si>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</si>
  <si>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</si>
  <si>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</si>
  <si>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</si>
  <si>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</si>
  <si>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</si>
  <si>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</si>
  <si>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</si>
  <si>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</si>
  <si>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</si>
  <si>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</si>
  <si>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</si>
  <si>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</si>
  <si>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</si>
  <si>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</si>
  <si>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</si>
  <si>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</si>
  <si>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</si>
  <si>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</si>
  <si>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</si>
  <si>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</si>
  <si>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</si>
  <si>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</si>
  <si>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</si>
  <si>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</si>
  <si>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</si>
  <si>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</si>
  <si>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</si>
  <si>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</si>
  <si>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</si>
  <si>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</si>
  <si>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</si>
  <si>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</si>
  <si>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</si>
  <si>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</si>
  <si>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</si>
  <si>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</si>
  <si>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</si>
  <si>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</si>
  <si>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</si>
  <si>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</si>
  <si>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</si>
  <si>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</si>
  <si>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</si>
  <si>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</si>
  <si>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</si>
  <si>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</si>
  <si>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</si>
  <si>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</si>
  <si>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</si>
  <si>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</si>
  <si>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</si>
  <si>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</si>
  <si>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</si>
  <si>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</si>
  <si>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</si>
  <si>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</si>
  <si>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</si>
  <si>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</si>
  <si>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</si>
  <si>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</si>
  <si>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</si>
  <si>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</si>
  <si>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</si>
  <si>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</si>
  <si>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</si>
  <si>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</si>
  <si>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</si>
  <si>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</si>
  <si>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</si>
  <si>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</si>
  <si>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</si>
  <si>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</si>
  <si>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</si>
  <si>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</si>
  <si>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</si>
  <si>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</si>
  <si>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</si>
  <si>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</si>
  <si>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</si>
  <si>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</si>
  <si>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</si>
  <si>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</si>
  <si>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</si>
  <si>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</si>
  <si>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</si>
  <si>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</si>
  <si>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</si>
  <si>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</si>
  <si>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</si>
  <si>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</si>
  <si>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</si>
  <si>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</si>
  <si>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</si>
  <si>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</si>
  <si>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</si>
  <si>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</si>
  <si>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</si>
  <si>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</si>
  <si>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</si>
  <si>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</si>
  <si>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</si>
  <si>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</si>
  <si>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</si>
  <si>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</si>
  <si>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</si>
  <si>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</si>
  <si>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</si>
  <si>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</si>
  <si>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</si>
  <si>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</si>
  <si>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</si>
  <si>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</si>
  <si>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</si>
  <si>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</si>
  <si>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</si>
  <si>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</si>
  <si>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</si>
  <si>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</si>
  <si>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</si>
  <si>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</si>
  <si>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</si>
  <si>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</si>
  <si>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</si>
  <si>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</si>
  <si>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</si>
  <si>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</si>
  <si>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</si>
  <si>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</si>
  <si>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</si>
  <si>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</si>
  <si>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</si>
  <si>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</si>
  <si>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</si>
  <si>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</si>
  <si>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</si>
  <si>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</si>
  <si>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</si>
  <si>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</si>
  <si>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</si>
  <si>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</si>
  <si>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</si>
  <si>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</si>
  <si>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</si>
  <si>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</si>
  <si>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</si>
  <si>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</si>
  <si>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</si>
  <si>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</si>
  <si>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</si>
  <si>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</si>
  <si>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</si>
  <si>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</si>
  <si>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</si>
  <si>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</si>
  <si>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</si>
  <si>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</si>
  <si>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</si>
  <si>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</si>
  <si>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</si>
  <si>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</si>
  <si>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</si>
  <si>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</si>
  <si>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</si>
  <si>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</si>
  <si>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</si>
  <si>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</si>
  <si>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</si>
  <si>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</si>
  <si>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</si>
  <si>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</si>
  <si>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</si>
  <si>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</si>
  <si>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</si>
  <si>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</si>
  <si>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</si>
  <si>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</si>
  <si>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</si>
  <si>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</si>
  <si>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</si>
  <si>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</si>
  <si>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</si>
  <si>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</si>
  <si>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</si>
  <si>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</si>
  <si>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</si>
  <si>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</si>
  <si>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</si>
  <si>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</si>
  <si>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</si>
  <si>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</si>
  <si>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</si>
  <si>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</si>
  <si>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</si>
  <si>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</si>
  <si>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</si>
  <si>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</si>
  <si>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</si>
  <si>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</si>
  <si>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</si>
  <si>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</si>
  <si>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</si>
  <si>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</si>
  <si>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</si>
  <si>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</si>
  <si>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</si>
  <si>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</si>
  <si>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</si>
  <si>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</si>
  <si>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</si>
  <si>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</si>
  <si>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</si>
  <si>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</si>
  <si>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</si>
  <si>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</si>
  <si>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</si>
  <si>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</si>
  <si>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</si>
  <si>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</si>
  <si>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</si>
  <si>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</si>
  <si>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</si>
  <si>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</si>
  <si>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</si>
  <si>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</si>
  <si>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</si>
  <si>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</si>
  <si>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</si>
  <si>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</si>
  <si>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</si>
  <si>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</si>
  <si>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</si>
  <si>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</si>
  <si>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</si>
  <si>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</si>
  <si>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</si>
  <si>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</si>
  <si>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</si>
  <si>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</si>
  <si>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</si>
  <si>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</si>
  <si>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</si>
  <si>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</si>
  <si>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</si>
  <si>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</si>
  <si>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</si>
  <si>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</si>
  <si>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</si>
  <si>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</si>
  <si>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</si>
  <si>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</si>
  <si>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</si>
  <si>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</si>
  <si>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</si>
  <si>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</si>
  <si>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</si>
  <si>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</si>
  <si>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</si>
  <si>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</si>
  <si>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</si>
  <si>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</si>
  <si>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</si>
  <si>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</si>
  <si>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</si>
  <si>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</si>
  <si>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</si>
  <si>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</si>
  <si>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</si>
  <si>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</si>
  <si>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</si>
  <si>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</si>
  <si>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</si>
  <si>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</si>
  <si>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</si>
  <si>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</si>
  <si>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</si>
  <si>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</si>
  <si>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</si>
  <si>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</si>
  <si>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</si>
  <si>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</si>
  <si>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</si>
  <si>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</si>
  <si>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</si>
  <si>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</si>
  <si>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</si>
  <si>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</si>
  <si>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</si>
  <si>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</si>
  <si>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</si>
  <si>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</si>
  <si>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</si>
  <si>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</si>
  <si>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</si>
  <si>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</si>
  <si>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</si>
  <si>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</si>
  <si>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</si>
  <si>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</si>
  <si>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</si>
  <si>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</si>
  <si>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</si>
  <si>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</si>
  <si>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</si>
  <si>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</si>
  <si>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</si>
  <si>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</si>
  <si>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</si>
  <si>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</si>
  <si>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</si>
  <si>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</si>
  <si>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</si>
  <si>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</si>
  <si>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</si>
  <si>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</si>
  <si>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</si>
  <si>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</si>
  <si>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</si>
  <si>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</si>
  <si>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</si>
  <si>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</si>
  <si>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</si>
  <si>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</si>
  <si>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</si>
  <si>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</si>
  <si>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</si>
  <si>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</si>
  <si>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</si>
  <si>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</si>
  <si>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</si>
  <si>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</si>
  <si>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</si>
  <si>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</si>
  <si>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</si>
  <si>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</si>
  <si>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</si>
  <si>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</si>
  <si>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</si>
  <si>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</si>
  <si>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</si>
  <si>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</si>
  <si>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</si>
  <si>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</si>
  <si>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</si>
  <si>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</si>
  <si>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</si>
  <si>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</si>
  <si>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</si>
  <si>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</si>
  <si>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</si>
  <si>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</si>
  <si>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</si>
  <si>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</si>
  <si>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</si>
  <si>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</si>
  <si>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</si>
  <si>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</si>
  <si>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</si>
  <si>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</si>
  <si>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</si>
  <si>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</si>
  <si>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</si>
  <si>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</si>
  <si>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</si>
  <si>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</si>
  <si>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</si>
  <si>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</si>
  <si>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</si>
  <si>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</si>
  <si>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</si>
  <si>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</si>
  <si>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</si>
  <si>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</si>
  <si>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</si>
  <si>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</si>
  <si>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</si>
  <si>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</si>
  <si>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</si>
  <si>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</si>
  <si>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</si>
  <si>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</si>
  <si>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</si>
  <si>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</si>
  <si>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</si>
  <si>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</si>
  <si>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</si>
  <si>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</si>
  <si>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</si>
  <si>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</si>
  <si>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</si>
  <si>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</si>
  <si>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</si>
  <si>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</si>
  <si>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</si>
  <si>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</si>
  <si>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</si>
  <si>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</si>
  <si>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</si>
  <si>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</si>
  <si>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</si>
  <si>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</si>
  <si>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</si>
  <si>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</si>
  <si>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</si>
  <si>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</si>
  <si>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</si>
  <si>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</si>
  <si>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</si>
  <si>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</si>
  <si>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</si>
  <si>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</si>
  <si>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</si>
  <si>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</si>
  <si>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</si>
  <si>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</si>
  <si>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</si>
  <si>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</si>
  <si>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</si>
  <si>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</si>
  <si>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</si>
  <si>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</si>
  <si>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</si>
  <si>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</si>
  <si>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</si>
  <si>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</si>
  <si>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</si>
  <si>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</si>
  <si>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</si>
  <si>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</si>
  <si>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</si>
  <si>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</si>
  <si>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</si>
  <si>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</si>
  <si>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</si>
  <si>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</si>
  <si>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</si>
  <si>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</si>
  <si>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</si>
  <si>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</si>
  <si>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</si>
  <si>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</si>
  <si>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</si>
  <si>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</si>
  <si>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</si>
  <si>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</si>
  <si>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</si>
  <si>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</si>
  <si>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</si>
  <si>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</si>
  <si>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</si>
  <si>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</si>
  <si>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</si>
  <si>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</si>
  <si>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</si>
  <si>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</si>
  <si>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</si>
  <si>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</si>
  <si>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</si>
  <si>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</si>
  <si>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</si>
  <si>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</si>
  <si>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</si>
  <si>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</si>
  <si>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</si>
  <si>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</si>
  <si>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</si>
  <si>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</si>
  <si>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</si>
  <si>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</si>
  <si>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</si>
  <si>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</si>
  <si>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</si>
  <si>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</si>
  <si>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</si>
  <si>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</si>
  <si>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</si>
  <si>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</si>
  <si>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</si>
  <si>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</si>
  <si>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</si>
  <si>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</si>
  <si>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</si>
  <si>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</si>
  <si>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</si>
  <si>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</si>
  <si>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</si>
  <si>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</si>
  <si>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</si>
  <si>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</si>
  <si>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</si>
  <si>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</si>
  <si>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</si>
  <si>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</si>
  <si>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</si>
  <si>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</si>
  <si>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</si>
  <si>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</si>
  <si>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</si>
  <si>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</si>
  <si>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</si>
  <si>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</si>
  <si>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</si>
  <si>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</si>
  <si>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</si>
  <si>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</si>
  <si>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</si>
  <si>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</si>
  <si>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</si>
  <si>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</si>
  <si>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</si>
  <si>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</si>
  <si>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</si>
  <si>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</si>
  <si>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</si>
  <si>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</si>
  <si>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</si>
  <si>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</si>
  <si>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</si>
  <si>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</si>
  <si>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</si>
  <si>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</si>
  <si>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</si>
  <si>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</si>
  <si>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</si>
  <si>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</si>
  <si>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</si>
  <si>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</si>
  <si>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</si>
  <si>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</si>
  <si>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</si>
  <si>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</si>
  <si>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</si>
  <si>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</si>
  <si>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</si>
  <si>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</si>
  <si>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</si>
  <si>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</si>
  <si>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</si>
  <si>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</si>
  <si>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</si>
  <si>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</si>
  <si>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</si>
  <si>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</si>
  <si>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</si>
  <si>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</si>
  <si>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</si>
  <si>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</si>
  <si>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</si>
  <si>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</si>
  <si>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</si>
  <si>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</si>
  <si>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</si>
  <si>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</si>
  <si>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</si>
  <si>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</si>
  <si>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</si>
  <si>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</si>
  <si>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</si>
  <si>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</si>
  <si>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</si>
  <si>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</si>
  <si>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</si>
  <si>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</si>
  <si>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</si>
  <si>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</si>
  <si>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</si>
  <si>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</si>
  <si>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</si>
  <si>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</si>
  <si>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</si>
  <si>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</si>
  <si>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</si>
  <si>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</si>
  <si>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</si>
  <si>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</si>
  <si>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</si>
  <si>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</si>
  <si>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</si>
  <si>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</si>
  <si>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</si>
  <si>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</si>
  <si>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</si>
  <si>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</si>
  <si>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</si>
  <si>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</si>
  <si>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</si>
  <si>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</si>
  <si>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</si>
  <si>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</si>
  <si>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</si>
  <si>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</si>
  <si>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</si>
  <si>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</si>
  <si>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</si>
  <si>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</si>
  <si>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</si>
  <si>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</si>
  <si>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</si>
  <si>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</si>
  <si>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</si>
  <si>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</si>
  <si>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</si>
  <si>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</si>
  <si>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</si>
  <si>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</si>
  <si>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</si>
  <si>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</si>
  <si>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</si>
  <si>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</si>
  <si>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</si>
  <si>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</si>
  <si>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</si>
  <si>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</si>
  <si>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</si>
  <si>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</si>
  <si>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</si>
  <si>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</si>
  <si>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</si>
  <si>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</si>
  <si>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</si>
  <si>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</si>
  <si>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</si>
  <si>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</si>
  <si>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</si>
  <si>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</si>
  <si>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</si>
  <si>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</si>
  <si>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</si>
  <si>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</si>
  <si>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</si>
  <si>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</si>
  <si>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</si>
  <si>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</si>
  <si>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</si>
  <si>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</si>
  <si>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</si>
  <si>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</si>
  <si>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</si>
  <si>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</si>
  <si>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</si>
  <si>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</si>
  <si>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</si>
  <si>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</si>
  <si>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</si>
  <si>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</si>
  <si>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</si>
  <si>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</si>
  <si>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</si>
  <si>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</si>
  <si>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</si>
  <si>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</si>
  <si>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</si>
  <si>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</si>
  <si>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</si>
  <si>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</si>
  <si>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</si>
  <si>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</si>
  <si>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</si>
  <si>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</si>
  <si>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</si>
  <si>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</si>
  <si>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</si>
  <si>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</si>
  <si>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</si>
  <si>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</si>
  <si>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</si>
  <si>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</si>
  <si>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</si>
  <si>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</si>
  <si>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</si>
  <si>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</si>
  <si>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</si>
  <si>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</si>
  <si>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</si>
  <si>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</si>
  <si>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</si>
  <si>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</si>
  <si>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</si>
  <si>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</si>
  <si>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</si>
  <si>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</si>
  <si>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</si>
  <si>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</si>
  <si>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</si>
  <si>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</si>
  <si>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</si>
  <si>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</si>
  <si>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</si>
  <si>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</si>
  <si>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</si>
  <si>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</si>
  <si>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</si>
  <si>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</si>
  <si>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</si>
  <si>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</si>
  <si>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</si>
  <si>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</si>
  <si>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</si>
  <si>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</si>
  <si>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</si>
  <si>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</si>
  <si>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</si>
  <si>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</si>
  <si>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</si>
  <si>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</si>
  <si>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</si>
  <si>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</si>
  <si>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</si>
  <si>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</si>
  <si>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</si>
  <si>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</si>
  <si>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</si>
  <si>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</si>
  <si>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</si>
  <si>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</si>
  <si>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</si>
  <si>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</si>
  <si>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</si>
  <si>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</si>
  <si>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</si>
  <si>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</si>
  <si>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</si>
  <si>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</si>
  <si>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</si>
  <si>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</si>
  <si>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</si>
  <si>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</si>
  <si>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</si>
  <si>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</si>
  <si>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</si>
  <si>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</si>
  <si>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</si>
  <si>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</si>
  <si>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</si>
  <si>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</si>
  <si>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</si>
  <si>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</si>
  <si>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</si>
  <si>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</si>
  <si>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</si>
  <si>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</si>
  <si>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</si>
  <si>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</si>
  <si>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</si>
  <si>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</si>
  <si>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</si>
  <si>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</si>
  <si>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</si>
  <si>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</si>
  <si>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</si>
  <si>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</si>
  <si>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</si>
  <si>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</si>
  <si>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</si>
  <si>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</si>
  <si>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</si>
  <si>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</si>
  <si>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</si>
  <si>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</si>
  <si>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</si>
  <si>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</si>
  <si>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</si>
  <si>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</si>
  <si>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</si>
  <si>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</si>
  <si>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</si>
  <si>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</si>
  <si>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</si>
  <si>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</si>
  <si>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</si>
  <si>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</si>
  <si>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</si>
  <si>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</si>
  <si>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</si>
  <si>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</si>
  <si>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</si>
  <si>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</si>
  <si>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</si>
  <si>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</si>
  <si>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</si>
  <si>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</si>
  <si>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</si>
  <si>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</si>
  <si>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</si>
  <si>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</si>
  <si>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</si>
  <si>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</si>
  <si>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</si>
  <si>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</si>
  <si>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</si>
  <si>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</si>
  <si>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</si>
  <si>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</si>
  <si>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</si>
  <si>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</si>
  <si>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</si>
  <si>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</si>
  <si>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</si>
  <si>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</si>
  <si>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</si>
  <si>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</si>
  <si>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</si>
  <si>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</si>
  <si>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</si>
  <si>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</si>
  <si>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</si>
  <si>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</si>
  <si>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</si>
  <si>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</si>
  <si>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</si>
  <si>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</si>
  <si>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</si>
  <si>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</si>
  <si>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</si>
  <si>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</si>
  <si>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</si>
  <si>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</si>
  <si>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</si>
  <si>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</si>
  <si>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</si>
  <si>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</si>
  <si>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</si>
  <si>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</si>
  <si>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</si>
  <si>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</si>
  <si>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</si>
  <si>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</si>
  <si>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</si>
  <si>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</si>
  <si>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</si>
  <si>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</si>
  <si>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</si>
  <si>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</si>
  <si>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</si>
  <si>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</si>
  <si>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</si>
  <si>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</si>
  <si>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</si>
  <si>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</si>
  <si>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</si>
  <si>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</si>
  <si>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</si>
  <si>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</si>
  <si>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</si>
  <si>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</si>
  <si>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</si>
  <si>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</si>
  <si>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</si>
  <si>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</si>
  <si>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</si>
  <si>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</si>
  <si>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</si>
  <si>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</si>
  <si>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</si>
  <si>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</si>
  <si>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</si>
  <si>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</si>
  <si>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</si>
  <si>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</si>
  <si>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</si>
  <si>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</si>
  <si>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</si>
  <si>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</si>
  <si>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</si>
  <si>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</si>
  <si>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</si>
  <si>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</si>
  <si>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</si>
  <si>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</si>
  <si>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</si>
  <si>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</si>
  <si>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</si>
  <si>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</si>
  <si>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</si>
  <si>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</si>
  <si>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</si>
  <si>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</si>
  <si>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</si>
  <si>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</si>
  <si>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</si>
  <si>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</si>
  <si>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</si>
  <si>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</si>
  <si>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</si>
  <si>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</si>
  <si>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</si>
  <si>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</si>
  <si>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</si>
  <si>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</si>
  <si>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</si>
  <si>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</si>
  <si>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</si>
  <si>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</si>
  <si>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</si>
  <si>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</si>
  <si>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</si>
  <si>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</si>
  <si>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</si>
  <si>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</si>
  <si>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</si>
  <si>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</si>
  <si>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</si>
  <si>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</si>
  <si>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</si>
  <si>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</si>
  <si>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</si>
  <si>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</si>
  <si>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</si>
  <si>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</si>
  <si>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</si>
  <si>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</si>
  <si>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</si>
  <si>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</si>
  <si>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</si>
  <si>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</si>
  <si>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</si>
  <si>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</si>
  <si>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</si>
  <si>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</si>
  <si>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</si>
  <si>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</si>
  <si>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</si>
  <si>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</si>
  <si>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</si>
  <si>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</si>
  <si>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</si>
  <si>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</si>
  <si>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</si>
  <si>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</si>
  <si>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</si>
  <si>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</si>
  <si>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</si>
  <si>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</si>
  <si>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</si>
  <si>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</si>
  <si>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</si>
  <si>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</si>
  <si>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</si>
  <si>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</si>
  <si>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</si>
  <si>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</si>
  <si>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</si>
  <si>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</si>
  <si>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</si>
  <si>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</si>
  <si>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</si>
  <si>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</si>
  <si>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</si>
  <si>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</si>
  <si>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</si>
  <si>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</si>
  <si>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</si>
  <si>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</si>
  <si>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</si>
  <si>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</si>
  <si>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</si>
  <si>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</si>
  <si>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</si>
  <si>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</si>
  <si>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</si>
  <si>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</si>
  <si>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</si>
  <si>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</si>
  <si>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</si>
  <si>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</si>
  <si>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</si>
  <si>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</si>
  <si>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</si>
  <si>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</si>
  <si>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</si>
  <si>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</si>
  <si>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</si>
  <si>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</si>
  <si>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</si>
  <si>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</si>
  <si>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</si>
  <si>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</si>
  <si>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</si>
  <si>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</si>
  <si>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</si>
  <si>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</si>
  <si>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</si>
  <si>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</si>
  <si>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</si>
  <si>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</si>
  <si>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</si>
  <si>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</si>
  <si>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</si>
  <si>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</si>
  <si>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</si>
  <si>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</si>
  <si>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</si>
  <si>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</si>
  <si>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</si>
  <si>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</si>
  <si>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</si>
  <si>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</si>
  <si>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</si>
  <si>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</si>
  <si>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</si>
  <si>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</si>
  <si>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</si>
  <si>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</si>
  <si>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</si>
  <si>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</si>
  <si>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</si>
  <si>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</si>
  <si>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</si>
  <si>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</si>
  <si>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</si>
  <si>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</si>
  <si>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</si>
  <si>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</si>
  <si>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</si>
  <si>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</si>
  <si>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</si>
  <si>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</si>
  <si>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</si>
  <si>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</si>
  <si>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</si>
  <si>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</si>
  <si>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</si>
  <si>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</si>
  <si>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</si>
  <si>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</si>
  <si>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</si>
  <si>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</si>
  <si>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</si>
  <si>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</si>
  <si>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</si>
  <si>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</si>
  <si>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</si>
  <si>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</si>
  <si>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</si>
  <si>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</si>
  <si>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</si>
  <si>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</si>
  <si>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</si>
  <si>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</si>
  <si>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</si>
  <si>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</si>
  <si>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</si>
  <si>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</si>
  <si>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</si>
  <si>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</si>
  <si>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</si>
  <si>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</si>
  <si>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</si>
  <si>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</si>
  <si>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</si>
  <si>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</si>
  <si>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</si>
  <si>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</si>
  <si>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</si>
  <si>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</si>
  <si>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</si>
  <si>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</si>
  <si>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</si>
  <si>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</si>
  <si>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</si>
  <si>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</si>
  <si>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</si>
  <si>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</si>
  <si>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</si>
  <si>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</si>
  <si>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</si>
  <si>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</si>
  <si>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</si>
  <si>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</si>
  <si>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</si>
  <si>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</si>
  <si>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</si>
  <si>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</si>
  <si>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</si>
  <si>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</si>
  <si>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</si>
  <si>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</si>
  <si>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</si>
  <si>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</si>
  <si>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</si>
  <si>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</si>
  <si>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</si>
  <si>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</si>
  <si>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</si>
  <si>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</si>
  <si>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</si>
  <si>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</si>
  <si>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</si>
  <si>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</si>
  <si>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</si>
  <si>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</si>
  <si>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</si>
  <si>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</si>
  <si>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</si>
  <si>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</si>
  <si>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</si>
  <si>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</si>
  <si>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</si>
  <si>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</si>
  <si>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</si>
  <si>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</si>
  <si>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</si>
  <si>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</si>
  <si>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</si>
  <si>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</si>
  <si>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</si>
  <si>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</si>
  <si>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</si>
  <si>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</si>
  <si>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</si>
  <si>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</si>
  <si>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</si>
  <si>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</si>
  <si>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</si>
  <si>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</si>
  <si>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</si>
  <si>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</si>
  <si>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</si>
  <si>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</si>
  <si>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</si>
  <si>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</si>
  <si>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</si>
  <si>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</si>
  <si>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</si>
  <si>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</si>
  <si>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</si>
  <si>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</si>
  <si>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</si>
  <si>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</si>
  <si>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</si>
  <si>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</si>
  <si>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</si>
  <si>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</si>
  <si>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</si>
  <si>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</si>
  <si>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</si>
  <si>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</si>
  <si>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</si>
  <si>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</si>
  <si>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</si>
  <si>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</si>
  <si>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</si>
  <si>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</si>
  <si>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</si>
  <si>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</si>
  <si>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</si>
  <si>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</si>
  <si>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</si>
  <si>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</si>
  <si>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</si>
  <si>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</si>
  <si>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</si>
  <si>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</si>
  <si>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</si>
  <si>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</si>
  <si>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</si>
  <si>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</si>
  <si>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</si>
  <si>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</si>
  <si>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</si>
  <si>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</si>
  <si>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</si>
  <si>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</si>
  <si>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</si>
  <si>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</si>
  <si>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</si>
  <si>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</si>
  <si>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</si>
  <si>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</si>
  <si>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</si>
  <si>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</si>
  <si>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</si>
  <si>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</si>
  <si>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</si>
  <si>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</si>
  <si>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</si>
  <si>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</si>
  <si>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</si>
  <si>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</si>
  <si>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</si>
  <si>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</si>
  <si>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</si>
  <si>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</si>
  <si>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</si>
  <si>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</si>
  <si>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</si>
  <si>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</si>
  <si>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</si>
  <si>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</si>
  <si>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</si>
  <si>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</si>
  <si>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</si>
  <si>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</si>
  <si>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</si>
  <si>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</si>
  <si>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</si>
  <si>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</si>
  <si>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</si>
  <si>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</si>
  <si>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</si>
  <si>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</si>
  <si>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</si>
  <si>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</si>
  <si>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</si>
  <si>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</si>
  <si>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</si>
  <si>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</si>
  <si>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</si>
  <si>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</si>
  <si>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</si>
  <si>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</si>
  <si>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</si>
  <si>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</si>
  <si>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</si>
  <si>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</si>
  <si>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</si>
  <si>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</si>
  <si>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</si>
  <si>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</si>
  <si>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</si>
  <si>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</si>
  <si>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</si>
  <si>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</si>
  <si>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</si>
  <si>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</si>
  <si>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</si>
  <si>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</si>
  <si>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</si>
  <si>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</si>
  <si>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</si>
  <si>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</si>
  <si>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</si>
  <si>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</si>
  <si>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</si>
  <si>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</si>
  <si>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</si>
  <si>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</si>
  <si>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</si>
  <si>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</si>
  <si>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</si>
  <si>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</si>
  <si>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</si>
  <si>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</si>
  <si>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</si>
  <si>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</si>
  <si>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</si>
  <si>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</si>
  <si>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</si>
  <si>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</si>
  <si>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</si>
  <si>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</si>
  <si>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</si>
  <si>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</si>
  <si>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</si>
  <si>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</si>
  <si>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</si>
  <si>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</si>
  <si>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</si>
  <si>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</si>
  <si>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</si>
  <si>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</si>
  <si>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</si>
  <si>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</si>
  <si>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</si>
  <si>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</si>
  <si>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</si>
  <si>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</si>
  <si>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</si>
  <si>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</si>
  <si>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</si>
  <si>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</si>
  <si>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</si>
  <si>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</si>
  <si>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</si>
  <si>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</si>
  <si>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</si>
  <si>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</si>
  <si>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</si>
  <si>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</si>
  <si>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</si>
  <si>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</si>
  <si>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</si>
  <si>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</si>
  <si>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</si>
  <si>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</si>
  <si>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</si>
  <si>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</si>
  <si>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</si>
  <si>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</si>
  <si>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</si>
  <si>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</si>
  <si>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</si>
  <si>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</si>
  <si>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</si>
  <si>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</si>
  <si>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</si>
  <si>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</si>
  <si>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</si>
  <si>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</si>
  <si>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</si>
  <si>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</si>
  <si>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</si>
  <si>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</si>
  <si>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</si>
  <si>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</si>
  <si>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</si>
  <si>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</si>
  <si>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</si>
  <si>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</si>
  <si>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</si>
  <si>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</si>
  <si>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</si>
  <si>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</si>
  <si>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</si>
  <si>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</si>
  <si>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</si>
  <si>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</si>
  <si>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</si>
  <si>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</si>
  <si>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</si>
  <si>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</si>
  <si>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</si>
  <si>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</si>
  <si>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</si>
  <si>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</si>
  <si>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</si>
  <si>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</si>
  <si>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</si>
  <si>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</si>
  <si>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</si>
  <si>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</si>
  <si>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</si>
  <si>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</si>
  <si>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</si>
  <si>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</si>
  <si>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</si>
  <si>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</si>
  <si>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</si>
  <si>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</si>
  <si>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</si>
  <si>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</si>
  <si>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</si>
  <si>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</si>
  <si>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</si>
  <si>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</si>
  <si>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</si>
  <si>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</si>
  <si>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</si>
  <si>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</si>
  <si>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</si>
  <si>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</si>
  <si>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</si>
  <si>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</si>
  <si>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</si>
  <si>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</si>
  <si>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</si>
  <si>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</si>
  <si>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</si>
  <si>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</si>
  <si>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</si>
  <si>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</si>
  <si>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</si>
  <si>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</si>
  <si>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</si>
  <si>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</si>
  <si>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</si>
  <si>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</si>
  <si>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</si>
  <si>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</si>
  <si>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</si>
  <si>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</si>
  <si>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</si>
  <si>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</si>
  <si>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</si>
  <si>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</si>
  <si>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</si>
  <si>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</si>
  <si>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</si>
  <si>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</si>
  <si>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</si>
  <si>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</si>
  <si>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</si>
  <si>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</si>
  <si>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</si>
  <si>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</si>
  <si>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</si>
  <si>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</si>
  <si>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</si>
  <si>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</si>
  <si>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</si>
  <si>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</si>
  <si>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</si>
  <si>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</si>
  <si>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</si>
  <si>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</si>
  <si>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</si>
  <si>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</si>
  <si>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</si>
  <si>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</si>
  <si>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</si>
  <si>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</si>
  <si>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</si>
  <si>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</si>
  <si>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</si>
  <si>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</si>
  <si>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</si>
  <si>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</si>
  <si>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</si>
  <si>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</si>
  <si>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</si>
  <si>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</si>
  <si>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</si>
  <si>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</si>
  <si>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</si>
  <si>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</si>
  <si>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</si>
  <si>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</si>
  <si>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</si>
  <si>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</si>
  <si>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</si>
  <si>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</si>
  <si>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</si>
  <si>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</si>
  <si>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</si>
  <si>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</si>
  <si>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</si>
  <si>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</si>
  <si>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</si>
  <si>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</si>
  <si>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</si>
  <si>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</si>
  <si>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</si>
  <si>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</si>
  <si>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</si>
  <si>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</si>
  <si>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</si>
  <si>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</si>
  <si>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</si>
  <si>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</si>
  <si>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</si>
  <si>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</si>
  <si>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</si>
  <si>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</si>
  <si>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</si>
  <si>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</si>
  <si>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</si>
  <si>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</si>
  <si>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</si>
  <si>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</si>
  <si>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</si>
  <si>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</si>
  <si>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</si>
  <si>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</si>
  <si>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</si>
  <si>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</si>
  <si>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</si>
  <si>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</si>
  <si>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</si>
  <si>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</si>
  <si>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</si>
  <si>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</si>
  <si>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</si>
  <si>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</si>
  <si>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</si>
  <si>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</si>
  <si>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</si>
  <si>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</si>
  <si>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</si>
  <si>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</si>
  <si>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</si>
  <si>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</si>
  <si>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</si>
  <si>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</si>
  <si>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</si>
  <si>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</si>
  <si>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</si>
  <si>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</si>
  <si>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</si>
  <si>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</si>
  <si>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</si>
  <si>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</si>
  <si>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</si>
  <si>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</si>
  <si>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</si>
  <si>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</si>
  <si>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</si>
  <si>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</si>
  <si>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</si>
  <si>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</si>
  <si>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</si>
  <si>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</si>
  <si>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</si>
  <si>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</si>
  <si>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</si>
  <si>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</si>
  <si>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</si>
  <si>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</si>
  <si>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</si>
  <si>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</si>
  <si>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</si>
  <si>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</si>
  <si>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</si>
  <si>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</si>
  <si>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</si>
  <si>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</si>
  <si>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</si>
  <si>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</si>
  <si>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</si>
  <si>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</si>
  <si>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</si>
  <si>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</si>
  <si>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</si>
  <si>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</si>
  <si>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</si>
  <si>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</si>
  <si>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</si>
  <si>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</si>
  <si>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</si>
  <si>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</si>
  <si>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</si>
  <si>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</si>
  <si>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</si>
  <si>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</si>
  <si>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</si>
  <si>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</si>
  <si>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</si>
  <si>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</si>
  <si>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</si>
  <si>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</si>
  <si>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</si>
  <si>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</si>
  <si>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</si>
  <si>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</si>
  <si>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</si>
  <si>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</si>
  <si>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</si>
  <si>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</si>
  <si>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</si>
  <si>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</si>
  <si>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</si>
  <si>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</si>
  <si>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</si>
  <si>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</si>
  <si>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</si>
  <si>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</si>
  <si>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</si>
  <si>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</si>
  <si>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</si>
  <si>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</si>
  <si>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</si>
  <si>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</si>
  <si>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</si>
  <si>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</si>
  <si>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</si>
  <si>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</si>
  <si>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</si>
  <si>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</si>
  <si>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</si>
  <si>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</si>
  <si>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</si>
  <si>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</si>
  <si>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</si>
  <si>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</si>
  <si>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</si>
  <si>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</si>
  <si>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</si>
  <si>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</si>
  <si>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</si>
  <si>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</si>
  <si>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</si>
  <si>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</si>
  <si>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</si>
  <si>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</si>
  <si>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</si>
  <si>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</si>
  <si>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</si>
  <si>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</si>
  <si>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</si>
  <si>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</si>
  <si>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</si>
  <si>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</si>
  <si>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</si>
  <si>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</si>
  <si>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</si>
  <si>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</si>
  <si>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</si>
  <si>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</si>
  <si>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</si>
  <si>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</si>
  <si>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</si>
  <si>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</si>
  <si>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</si>
  <si>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</si>
  <si>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</si>
  <si>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</si>
  <si>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</si>
  <si>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</si>
  <si>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</si>
  <si>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</si>
  <si>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</si>
  <si>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</si>
  <si>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</si>
  <si>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</si>
  <si>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</si>
  <si>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</si>
  <si>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</si>
  <si>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</si>
  <si>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</si>
  <si>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</si>
  <si>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</si>
  <si>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</si>
  <si>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</si>
  <si>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</si>
  <si>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</si>
  <si>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</si>
  <si>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</si>
  <si>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</si>
  <si>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</si>
  <si>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</si>
  <si>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</si>
  <si>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</si>
  <si>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</si>
  <si>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</si>
  <si>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</si>
  <si>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</si>
  <si>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</si>
  <si>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</si>
  <si>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</si>
  <si>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</si>
  <si>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</si>
  <si>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</si>
  <si>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</si>
  <si>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</si>
  <si>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</si>
  <si>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</si>
  <si>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</si>
  <si>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</si>
  <si>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</si>
  <si>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</si>
  <si>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</si>
  <si>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</si>
  <si>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</si>
  <si>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</si>
  <si>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</si>
  <si>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</si>
  <si>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</si>
  <si>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</si>
  <si>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</si>
  <si>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</si>
  <si>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</si>
  <si>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</si>
  <si>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</si>
  <si>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</si>
  <si>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</si>
  <si>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</si>
  <si>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</si>
  <si>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</si>
  <si>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</si>
  <si>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</si>
  <si>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</si>
  <si>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</si>
  <si>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</si>
  <si>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</si>
  <si>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</si>
  <si>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</si>
  <si>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</si>
  <si>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</si>
  <si>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</si>
  <si>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</si>
  <si>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</si>
  <si>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</si>
  <si>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</si>
  <si>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</si>
  <si>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</si>
  <si>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</si>
  <si>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</si>
  <si>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</si>
  <si>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</si>
  <si>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</si>
  <si>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</si>
  <si>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</si>
  <si>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</si>
  <si>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</si>
  <si>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</si>
  <si>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</si>
  <si>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</si>
  <si>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</si>
  <si>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</si>
  <si>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</si>
  <si>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</si>
  <si>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</si>
  <si>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</si>
  <si>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</si>
  <si>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</si>
  <si>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</si>
  <si>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</si>
  <si>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</si>
  <si>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</si>
  <si>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</si>
  <si>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</si>
  <si>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</si>
  <si>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</si>
  <si>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</si>
  <si>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</si>
  <si>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</si>
  <si>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</si>
  <si>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</si>
  <si>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</si>
  <si>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</si>
  <si>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</si>
  <si>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</si>
  <si>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</si>
  <si>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</si>
  <si>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</si>
  <si>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</si>
  <si>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</si>
  <si>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</si>
  <si>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</si>
  <si>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</si>
  <si>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</si>
  <si>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</si>
  <si>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</si>
  <si>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</si>
  <si>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</si>
  <si>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</si>
  <si>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</si>
  <si>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</si>
  <si>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</si>
  <si>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</si>
  <si>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</si>
  <si>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</si>
  <si>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</si>
  <si>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</si>
  <si>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</si>
  <si>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</si>
  <si>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</si>
  <si>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</si>
  <si>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</si>
  <si>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</si>
  <si>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</si>
  <si>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</si>
  <si>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</si>
  <si>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</si>
  <si>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</si>
  <si>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</si>
  <si>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</si>
  <si>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</si>
  <si>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</si>
  <si>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</si>
  <si>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</si>
  <si>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</si>
  <si>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</si>
  <si>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</si>
  <si>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</si>
  <si>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</si>
  <si>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</si>
  <si>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</si>
  <si>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</si>
  <si>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</si>
  <si>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</si>
  <si>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</si>
  <si>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</si>
  <si>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</si>
  <si>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</si>
  <si>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</si>
  <si>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</si>
  <si>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</si>
  <si>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</si>
  <si>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</si>
  <si>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</si>
  <si>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</si>
  <si>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</si>
  <si>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</si>
  <si>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</si>
  <si>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</si>
  <si>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</si>
  <si>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</si>
  <si>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</si>
  <si>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</si>
  <si>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</si>
  <si>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</si>
  <si>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</si>
  <si>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</si>
  <si>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</si>
  <si>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</si>
  <si>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</si>
  <si>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</si>
  <si>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</si>
  <si>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</si>
  <si>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</si>
  <si>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</si>
  <si>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</si>
  <si>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</si>
  <si>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</si>
  <si>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</si>
  <si>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</si>
  <si>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</si>
  <si>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</si>
  <si>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</si>
  <si>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</si>
  <si>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</si>
  <si>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</si>
  <si>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</si>
  <si>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</si>
  <si>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</si>
  <si>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</si>
  <si>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</si>
  <si>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</si>
  <si>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</si>
  <si>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</si>
  <si>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</si>
  <si>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</si>
  <si>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</si>
  <si>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</si>
  <si>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</si>
  <si>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</si>
  <si>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</si>
  <si>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</si>
  <si>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</si>
  <si>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</si>
  <si>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</si>
  <si>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</si>
  <si>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</si>
  <si>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</si>
  <si>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</si>
  <si>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</si>
  <si>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</si>
  <si>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</si>
  <si>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</si>
  <si>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</si>
  <si>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</si>
  <si>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</si>
  <si>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</si>
  <si>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</si>
  <si>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</si>
  <si>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</si>
  <si>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</si>
  <si>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</si>
  <si>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</si>
  <si>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</si>
  <si>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</si>
  <si>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</si>
  <si>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</si>
  <si>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</si>
  <si>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</si>
  <si>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</si>
  <si>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</si>
  <si>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</si>
  <si>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</si>
  <si>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</si>
  <si>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</si>
  <si>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</si>
  <si>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</si>
  <si>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</si>
  <si>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</si>
  <si>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</si>
  <si>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</si>
  <si>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</si>
  <si>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</si>
  <si>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</si>
  <si>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</si>
  <si>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</si>
  <si>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</si>
  <si>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</si>
  <si>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</si>
  <si>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</si>
  <si>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</si>
  <si>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</si>
  <si>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</si>
  <si>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</si>
  <si>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</si>
  <si>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</si>
  <si>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</si>
  <si>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</si>
  <si>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</si>
  <si>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</si>
  <si>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</si>
  <si>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</si>
  <si>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</si>
  <si>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</si>
  <si>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</si>
  <si>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</si>
  <si>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</si>
  <si>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</si>
  <si>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</si>
  <si>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</si>
  <si>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</si>
  <si>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</si>
  <si>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</si>
  <si>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</si>
  <si>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</si>
  <si>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</si>
  <si>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</si>
  <si>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</si>
  <si>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</si>
  <si>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</si>
  <si>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</si>
  <si>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</si>
  <si>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</si>
  <si>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</si>
  <si>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</si>
  <si>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</si>
  <si>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</si>
  <si>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</si>
  <si>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</si>
  <si>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</si>
  <si>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</si>
  <si>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</si>
  <si>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</si>
  <si>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</si>
  <si>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</si>
  <si>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</si>
  <si>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</si>
  <si>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</si>
  <si>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</si>
  <si>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</si>
  <si>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</si>
  <si>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</si>
  <si>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</si>
  <si>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</si>
  <si>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</si>
  <si>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</si>
  <si>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</si>
  <si>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</si>
  <si>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</si>
  <si>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</si>
  <si>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</si>
  <si>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</si>
  <si>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</si>
  <si>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</si>
  <si>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</si>
  <si>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</si>
  <si>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</si>
  <si>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</si>
  <si>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</si>
  <si>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</si>
  <si>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</si>
  <si>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</si>
  <si>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</si>
  <si>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</si>
  <si>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</si>
  <si>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</si>
  <si>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</si>
  <si>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</si>
  <si>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</si>
  <si>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</si>
  <si>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</si>
  <si>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</si>
  <si>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</si>
  <si>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</si>
  <si>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</si>
  <si>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</si>
  <si>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</si>
  <si>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</si>
  <si>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</si>
  <si>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</si>
  <si>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</si>
  <si>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</si>
  <si>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</si>
  <si>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</si>
  <si>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</si>
  <si>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</si>
  <si>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</si>
  <si>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</si>
  <si>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</si>
  <si>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</si>
  <si>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</si>
  <si>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</si>
  <si>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</si>
  <si>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</si>
  <si>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</si>
  <si>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</si>
  <si>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</si>
  <si>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</si>
  <si>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</si>
  <si>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</si>
  <si>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</si>
  <si>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</si>
  <si>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</si>
  <si>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</si>
  <si>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</si>
  <si>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</si>
  <si>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</si>
  <si>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</si>
  <si>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</si>
  <si>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</si>
  <si>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</si>
  <si>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</si>
  <si>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</si>
  <si>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</si>
  <si>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</si>
  <si>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</si>
  <si>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</si>
  <si>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</si>
  <si>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</si>
  <si>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</si>
  <si>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</si>
  <si>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</si>
  <si>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</si>
  <si>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</si>
  <si>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</si>
  <si>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</si>
  <si>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</si>
  <si>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</si>
  <si>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</si>
  <si>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</si>
  <si>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</si>
  <si>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</si>
  <si>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</si>
  <si>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</si>
  <si>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</si>
  <si>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</si>
  <si>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</si>
  <si>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</si>
  <si>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</si>
  <si>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</si>
  <si>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</si>
  <si>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</si>
  <si>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</si>
  <si>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</si>
  <si>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</si>
  <si>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</si>
  <si>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</si>
  <si>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</si>
  <si>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</si>
  <si>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</si>
  <si>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</si>
  <si>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</si>
  <si>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</si>
  <si>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</si>
  <si>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</si>
  <si>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</si>
  <si>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</si>
  <si>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</si>
  <si>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</si>
  <si>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</si>
  <si>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</si>
  <si>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</si>
  <si>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</si>
  <si>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</si>
  <si>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</si>
  <si>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</si>
  <si>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</si>
  <si>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</si>
  <si>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</si>
  <si>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</si>
  <si>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</si>
  <si>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</si>
  <si>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</si>
  <si>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</si>
  <si>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</si>
  <si>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</si>
  <si>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</si>
  <si>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</si>
  <si>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</si>
  <si>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</si>
  <si>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</si>
  <si>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</si>
  <si>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</si>
  <si>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</si>
  <si>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</si>
  <si>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</si>
  <si>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</si>
  <si>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</si>
  <si>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</si>
  <si>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</si>
  <si>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</si>
  <si>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</si>
  <si>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</si>
  <si>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</si>
  <si>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</si>
  <si>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</si>
  <si>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</si>
  <si>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</si>
  <si>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</si>
  <si>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</si>
  <si>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</si>
  <si>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</si>
  <si>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</si>
  <si>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</si>
  <si>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</si>
  <si>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</si>
  <si>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</si>
  <si>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</si>
  <si>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</si>
  <si>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</si>
  <si>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</si>
  <si>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</si>
  <si>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</si>
  <si>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</si>
  <si>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</si>
  <si>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</si>
  <si>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</si>
  <si>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</si>
  <si>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</si>
  <si>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</si>
  <si>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</si>
  <si>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</si>
  <si>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</si>
  <si>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</si>
  <si>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</si>
  <si>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</si>
  <si>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</si>
  <si>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</si>
  <si>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</si>
  <si>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</si>
  <si>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</si>
  <si>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</si>
  <si>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</si>
  <si>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</si>
  <si>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</si>
  <si>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</si>
  <si>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</si>
  <si>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</si>
  <si>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</si>
  <si>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</si>
  <si>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</si>
  <si>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</si>
  <si>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</si>
  <si>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</si>
  <si>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</si>
  <si>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</si>
  <si>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</si>
  <si>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</si>
  <si>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</si>
  <si>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</si>
  <si>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</si>
  <si>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</si>
  <si>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</si>
  <si>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</si>
  <si>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</si>
  <si>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</si>
  <si>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</si>
  <si>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</si>
  <si>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</si>
  <si>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</si>
  <si>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</si>
  <si>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</si>
  <si>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</si>
  <si>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</si>
  <si>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</si>
  <si>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</si>
  <si>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</si>
  <si>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</si>
  <si>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</si>
  <si>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</si>
  <si>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</si>
  <si>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</si>
  <si>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</si>
  <si>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</si>
  <si>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</si>
  <si>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</si>
  <si>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</si>
  <si>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</si>
  <si>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</si>
  <si>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</si>
  <si>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</si>
  <si>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</si>
  <si>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</si>
  <si>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</si>
  <si>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</si>
  <si>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</si>
  <si>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</si>
  <si>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</si>
  <si>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</si>
  <si>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</si>
  <si>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</si>
  <si>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</si>
  <si>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</si>
  <si>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</si>
  <si>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</si>
  <si>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</si>
  <si>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</si>
  <si>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</si>
  <si>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</si>
  <si>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</si>
  <si>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</si>
  <si>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</si>
  <si>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</si>
  <si>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</si>
  <si>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</si>
  <si>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</si>
  <si>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</si>
  <si>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</si>
  <si>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</si>
  <si>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</si>
  <si>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</si>
  <si>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</si>
  <si>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</si>
  <si>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</si>
  <si>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</si>
  <si>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</si>
  <si>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</si>
  <si>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</si>
  <si>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</si>
  <si>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</si>
  <si>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</si>
  <si>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</si>
  <si>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</si>
  <si>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</si>
  <si>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</si>
  <si>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</si>
  <si>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</si>
  <si>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</si>
  <si>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</si>
  <si>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</si>
  <si>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</si>
  <si>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</si>
  <si>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</si>
  <si>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</si>
  <si>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</si>
  <si>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</si>
  <si>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</si>
  <si>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</si>
  <si>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</si>
  <si>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</si>
  <si>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</si>
  <si>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</si>
  <si>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</si>
  <si>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</si>
  <si>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</si>
  <si>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</si>
  <si>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</si>
  <si>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</si>
  <si>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</si>
  <si>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</si>
  <si>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</si>
  <si>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</si>
  <si>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</si>
  <si>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</si>
  <si>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</si>
  <si>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</si>
  <si>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</si>
  <si>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</si>
  <si>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</si>
  <si>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</si>
  <si>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</si>
  <si>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</si>
  <si>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</si>
  <si>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</si>
  <si>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</si>
  <si>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</si>
  <si>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</si>
  <si>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</si>
  <si>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</si>
  <si>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</si>
  <si>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</si>
  <si>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</si>
  <si>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</si>
  <si>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</si>
  <si>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</si>
  <si>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</si>
  <si>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</si>
  <si>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</si>
  <si>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</si>
  <si>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</si>
  <si>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</si>
  <si>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</si>
  <si>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</si>
  <si>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</si>
  <si>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</si>
  <si>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</si>
  <si>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</si>
  <si>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</si>
  <si>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</si>
  <si>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</si>
  <si>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</si>
  <si>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</si>
  <si>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</si>
  <si>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</si>
  <si>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</si>
  <si>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</si>
  <si>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</si>
  <si>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</si>
  <si>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</si>
  <si>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</si>
  <si>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</si>
  <si>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</si>
  <si>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</si>
  <si>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</si>
  <si>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</si>
  <si>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</si>
  <si>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</si>
  <si>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</si>
  <si>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</si>
  <si>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</si>
  <si>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</si>
  <si>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</si>
  <si>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</si>
  <si>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</si>
  <si>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</si>
  <si>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</si>
  <si>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</si>
  <si>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</si>
  <si>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</si>
  <si>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</si>
  <si>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</si>
  <si>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</si>
  <si>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</si>
  <si>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</si>
  <si>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</si>
  <si>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</si>
  <si>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</si>
  <si>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</si>
  <si>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</si>
  <si>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</si>
  <si>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</si>
  <si>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</si>
  <si>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</si>
  <si>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</si>
  <si>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</si>
  <si>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</si>
  <si>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</si>
  <si>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</si>
  <si>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</si>
  <si>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</si>
  <si>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</si>
  <si>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</si>
  <si>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</si>
  <si>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</si>
  <si>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</si>
  <si>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</si>
  <si>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</si>
  <si>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</si>
  <si>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</si>
  <si>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</si>
  <si>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</si>
  <si>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</si>
  <si>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</si>
  <si>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</si>
  <si>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</si>
  <si>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</si>
  <si>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</si>
  <si>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</si>
  <si>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</si>
  <si>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</si>
  <si>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</si>
  <si>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</si>
  <si>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</si>
  <si>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</si>
  <si>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</si>
  <si>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</si>
  <si>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</si>
  <si>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</si>
  <si>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</si>
  <si>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</si>
  <si>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</si>
  <si>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</si>
  <si>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</si>
  <si>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</si>
  <si>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</si>
  <si>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</si>
  <si>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</si>
  <si>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</si>
  <si>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</si>
  <si>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</si>
  <si>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</si>
  <si>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</si>
  <si>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</si>
  <si>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</si>
  <si>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</si>
  <si>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</si>
  <si>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</si>
  <si>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</si>
  <si>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</si>
  <si>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</si>
  <si>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</si>
  <si>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</si>
  <si>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</si>
  <si>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</si>
  <si>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</si>
  <si>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</si>
  <si>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</si>
  <si>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</si>
  <si>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</si>
  <si>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</si>
  <si>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</si>
  <si>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</si>
  <si>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</si>
  <si>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</si>
  <si>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</si>
  <si>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</si>
  <si>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</si>
  <si>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</si>
  <si>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</si>
  <si>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</si>
  <si>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</si>
  <si>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</si>
  <si>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</si>
  <si>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</si>
  <si>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</si>
  <si>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</si>
  <si>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</si>
  <si>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</si>
  <si>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</si>
  <si>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</si>
  <si>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</si>
  <si>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</si>
  <si>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</si>
  <si>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</si>
  <si>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</si>
  <si>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</si>
  <si>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</si>
  <si>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</si>
  <si>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</si>
  <si>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</si>
  <si>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</si>
  <si>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</si>
  <si>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</si>
  <si>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</si>
  <si>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</si>
  <si>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</si>
  <si>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</si>
  <si>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</si>
  <si>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</si>
  <si>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</si>
  <si>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</si>
  <si>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</si>
  <si>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</si>
  <si>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</si>
  <si>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</si>
  <si>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</si>
  <si>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</si>
  <si>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</si>
  <si>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</si>
  <si>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</si>
  <si>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</si>
  <si>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</si>
  <si>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</si>
  <si>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</si>
  <si>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</si>
  <si>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</si>
  <si>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</si>
  <si>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</si>
  <si>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</si>
  <si>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</si>
  <si>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</si>
  <si>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</si>
  <si>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</si>
  <si>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</si>
  <si>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</si>
  <si>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</si>
  <si>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</si>
  <si>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</si>
  <si>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</si>
  <si>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</si>
  <si>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</si>
  <si>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</si>
  <si>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</si>
  <si>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</si>
  <si>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</si>
  <si>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</si>
  <si>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</si>
  <si>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</si>
  <si>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</si>
  <si>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</si>
  <si>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</si>
  <si>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</si>
  <si>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</si>
  <si>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</si>
  <si>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</si>
  <si>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</si>
  <si>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</si>
  <si>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</si>
  <si>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</si>
  <si>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</si>
  <si>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</si>
  <si>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</si>
  <si>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</si>
  <si>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</si>
  <si>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</si>
  <si>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</si>
  <si>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</si>
  <si>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</si>
  <si>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</si>
  <si>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</si>
  <si>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</si>
  <si>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</si>
  <si>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</si>
  <si>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</si>
  <si>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</si>
  <si>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</si>
  <si>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</si>
  <si>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</si>
  <si>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</si>
  <si>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</si>
  <si>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</si>
  <si>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</si>
  <si>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</si>
  <si>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</si>
  <si>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</si>
  <si>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</si>
  <si>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</si>
  <si>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</si>
  <si>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</si>
  <si>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</si>
  <si>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</si>
  <si>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</si>
  <si>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</si>
  <si>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</si>
  <si>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</si>
  <si>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</si>
  <si>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</si>
  <si>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</si>
  <si>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</si>
  <si>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</si>
  <si>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</si>
  <si>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</si>
  <si>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</si>
  <si>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</si>
  <si>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</si>
  <si>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</si>
  <si>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</si>
  <si>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</si>
  <si>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</si>
  <si>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</si>
  <si>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</si>
  <si>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</si>
  <si>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</si>
  <si>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</si>
  <si>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</si>
  <si>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</si>
  <si>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</si>
  <si>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</si>
  <si>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</si>
  <si>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</si>
  <si>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</si>
  <si>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</si>
  <si>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</si>
  <si>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</si>
  <si>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</si>
  <si>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</si>
  <si>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</si>
  <si>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</si>
  <si>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</si>
  <si>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</si>
  <si>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</si>
  <si>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</si>
  <si>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</si>
  <si>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</si>
  <si>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</si>
  <si>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</si>
  <si>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</si>
  <si>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</si>
  <si>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</si>
  <si>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</si>
  <si>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</si>
  <si>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</si>
  <si>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</si>
  <si>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</si>
  <si>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</si>
  <si>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</si>
  <si>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</si>
  <si>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</si>
  <si>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</si>
  <si>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</si>
  <si>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</si>
  <si>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</si>
  <si>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</si>
  <si>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</si>
  <si>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</si>
  <si>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</si>
  <si>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</si>
  <si>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</si>
  <si>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</si>
  <si>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</si>
  <si>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</si>
  <si>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</si>
  <si>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</si>
  <si>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</si>
  <si>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</si>
  <si>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</si>
  <si>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</si>
  <si>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</si>
  <si>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</si>
  <si>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</si>
  <si>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</si>
  <si>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</si>
  <si>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</si>
  <si>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</si>
  <si>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</si>
  <si>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</si>
  <si>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</si>
  <si>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</si>
  <si>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</si>
  <si>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</si>
  <si>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</si>
  <si>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</si>
  <si>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</si>
  <si>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</si>
  <si>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</si>
  <si>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</si>
  <si>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</si>
  <si>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</si>
  <si>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</si>
  <si>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</si>
  <si>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</si>
  <si>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</si>
  <si>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</si>
  <si>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</si>
  <si>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</si>
  <si>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</si>
  <si>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</si>
  <si>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</si>
  <si>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</si>
  <si>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</si>
  <si>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</si>
  <si>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</si>
  <si>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</si>
  <si>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</si>
  <si>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</si>
  <si>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</si>
  <si>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</si>
  <si>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</si>
  <si>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</si>
  <si>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</si>
  <si>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</si>
  <si>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</si>
  <si>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</si>
  <si>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</si>
  <si>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</si>
  <si>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</si>
  <si>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</si>
  <si>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</si>
  <si>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</si>
  <si>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</si>
  <si>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</si>
  <si>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</si>
  <si>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</si>
  <si>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</si>
  <si>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</si>
  <si>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</si>
  <si>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</si>
  <si>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</si>
  <si>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</si>
  <si>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</si>
  <si>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</si>
  <si>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</si>
  <si>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</si>
  <si>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</si>
  <si>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</si>
  <si>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</si>
  <si>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</si>
  <si>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</si>
  <si>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</si>
  <si>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</si>
  <si>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</si>
  <si>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</si>
  <si>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</si>
  <si>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</si>
  <si>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</si>
  <si>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</si>
  <si>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</si>
  <si>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</si>
  <si>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</si>
  <si>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</si>
  <si>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</si>
  <si>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</si>
  <si>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</si>
  <si>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</si>
  <si>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</si>
  <si>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</si>
  <si>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</si>
  <si>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</si>
  <si>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</si>
  <si>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</si>
  <si>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</si>
  <si>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</si>
  <si>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</si>
  <si>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</si>
  <si>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</si>
  <si>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</si>
  <si>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</si>
  <si>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</si>
  <si>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</si>
  <si>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</si>
  <si>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</si>
  <si>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</si>
  <si>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</si>
  <si>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</si>
  <si>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</si>
  <si>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</si>
  <si>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</si>
  <si>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</si>
  <si>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</si>
  <si>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</si>
  <si>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</si>
  <si>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</si>
  <si>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</si>
  <si>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</si>
  <si>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</si>
  <si>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</si>
  <si>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</si>
  <si>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</si>
  <si>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</si>
  <si>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</si>
  <si>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</si>
  <si>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</si>
  <si>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</si>
  <si>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</si>
  <si>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</si>
  <si>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</si>
  <si>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</si>
  <si>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</si>
  <si>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</si>
  <si>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</si>
  <si>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</si>
  <si>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</si>
  <si>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</si>
  <si>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</si>
  <si>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</si>
  <si>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</si>
  <si>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</si>
  <si>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</si>
  <si>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</si>
  <si>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</si>
  <si>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</si>
  <si>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</si>
  <si>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</si>
  <si>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</si>
  <si>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</si>
  <si>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</si>
  <si>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</si>
  <si>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</si>
  <si>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</si>
  <si>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</si>
  <si>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</si>
  <si>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</si>
  <si>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</si>
  <si>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</si>
  <si>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</si>
  <si>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</si>
  <si>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</si>
  <si>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</si>
  <si>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</si>
  <si>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</si>
  <si>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</si>
  <si>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</si>
  <si>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</si>
  <si>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</si>
  <si>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</si>
  <si>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</si>
  <si>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</si>
  <si>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</si>
  <si>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</si>
  <si>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</si>
  <si>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</si>
  <si>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</si>
  <si>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</si>
  <si>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</si>
  <si>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</si>
  <si>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</si>
  <si>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</si>
  <si>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</si>
  <si>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</si>
  <si>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</si>
  <si>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</si>
  <si>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</si>
  <si>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</si>
  <si>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</si>
  <si>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</si>
  <si>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</si>
  <si>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</si>
  <si>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</si>
  <si>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</si>
  <si>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</si>
  <si>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</si>
  <si>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</si>
  <si>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</si>
  <si>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</si>
  <si>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</si>
  <si>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</si>
  <si>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</si>
  <si>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</si>
  <si>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</si>
  <si>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</si>
  <si>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</si>
  <si>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</si>
  <si>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</si>
  <si>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</si>
  <si>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</si>
  <si>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</si>
  <si>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</si>
  <si>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</si>
  <si>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</si>
  <si>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</si>
  <si>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</si>
  <si>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</si>
  <si>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</si>
  <si>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</si>
  <si>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</si>
  <si>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</si>
  <si>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</si>
  <si>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</si>
  <si>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</si>
  <si>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</si>
  <si>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</si>
  <si>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</si>
  <si>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</si>
  <si>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</si>
  <si>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</si>
  <si>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</si>
  <si>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</si>
  <si>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</si>
  <si>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</si>
  <si>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</si>
  <si>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</si>
  <si>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</si>
  <si>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</si>
  <si>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</si>
  <si>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</si>
  <si>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</si>
  <si>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</si>
  <si>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</si>
  <si>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</si>
  <si>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</si>
  <si>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</si>
  <si>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</si>
  <si>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</si>
  <si>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</si>
  <si>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</si>
  <si>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</si>
  <si>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</si>
  <si>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</si>
  <si>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</si>
  <si>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</si>
  <si>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</si>
  <si>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</si>
  <si>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</si>
  <si>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</si>
  <si>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</si>
  <si>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</si>
  <si>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</si>
  <si>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</si>
  <si>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</si>
  <si>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</si>
  <si>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</si>
  <si>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</si>
  <si>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</si>
  <si>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</si>
  <si>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</si>
  <si>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</si>
  <si>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</si>
  <si>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</si>
  <si>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</si>
  <si>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</si>
  <si>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</si>
  <si>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</si>
  <si>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</si>
  <si>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</si>
  <si>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</si>
  <si>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</si>
  <si>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</si>
  <si>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</si>
  <si>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</si>
  <si>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</si>
  <si>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</si>
  <si>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</si>
  <si>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</si>
  <si>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</si>
  <si>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</si>
  <si>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</si>
  <si>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</si>
  <si>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</si>
  <si>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</si>
  <si>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</si>
  <si>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</si>
  <si>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</si>
  <si>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</si>
  <si>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</si>
  <si>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</si>
  <si>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</si>
  <si>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</si>
  <si>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</si>
  <si>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</si>
  <si>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</si>
  <si>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</si>
  <si>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</si>
  <si>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</si>
  <si>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</si>
  <si>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</si>
  <si>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</si>
  <si>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</si>
  <si>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</si>
  <si>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</si>
  <si>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</si>
  <si>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</si>
  <si>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</si>
  <si>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</si>
  <si>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</si>
  <si>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</si>
  <si>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</si>
  <si>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</si>
  <si>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</si>
  <si>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</si>
  <si>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</si>
  <si>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</si>
  <si>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</si>
  <si>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</si>
  <si>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</si>
  <si>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</si>
  <si>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</si>
  <si>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</si>
  <si>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</si>
  <si>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</si>
  <si>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</si>
  <si>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</si>
  <si>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</si>
  <si>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</si>
  <si>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</si>
  <si>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</si>
  <si>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</si>
  <si>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</si>
  <si>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</si>
  <si>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</si>
  <si>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</si>
  <si>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</si>
  <si>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</si>
  <si>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</si>
  <si>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</si>
  <si>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</si>
  <si>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</si>
  <si>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</si>
  <si>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</si>
  <si>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</si>
  <si>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</si>
  <si>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</si>
  <si>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</si>
  <si>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</si>
  <si>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</si>
  <si>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</si>
  <si>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</si>
  <si>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</si>
  <si>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</si>
  <si>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</si>
  <si>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</si>
  <si>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</si>
  <si>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</si>
  <si>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</si>
  <si>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</si>
  <si>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</si>
  <si>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</si>
  <si>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</si>
  <si>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</si>
  <si>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</si>
  <si>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</si>
  <si>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</si>
  <si>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</si>
  <si>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</si>
  <si>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</si>
  <si>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</si>
  <si>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</si>
  <si>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</si>
  <si>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</si>
  <si>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</si>
  <si>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</si>
  <si>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</si>
  <si>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</si>
  <si>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</si>
  <si>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</si>
  <si>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</si>
  <si>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</si>
  <si>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</si>
  <si>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</si>
  <si>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</si>
  <si>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</si>
  <si>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</si>
  <si>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</si>
  <si>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</si>
  <si>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</si>
  <si>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</si>
  <si>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</si>
  <si>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</si>
  <si>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</si>
  <si>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</si>
  <si>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</si>
  <si>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</si>
  <si>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</si>
  <si>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</si>
  <si>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</si>
  <si>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</si>
  <si>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</si>
  <si>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</si>
  <si>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</si>
  <si>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</si>
  <si>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</si>
  <si>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</si>
  <si>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</si>
  <si>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</si>
  <si>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</si>
  <si>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</si>
  <si>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</si>
  <si>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</si>
  <si>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</si>
  <si>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</si>
  <si>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</si>
  <si>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</si>
  <si>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</si>
  <si>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</si>
  <si>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</si>
  <si>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</si>
  <si>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</si>
  <si>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</si>
  <si>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</si>
  <si>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</si>
  <si>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</si>
  <si>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</si>
  <si>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</si>
  <si>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</si>
  <si>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</si>
  <si>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</si>
  <si>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</si>
  <si>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</si>
  <si>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</si>
  <si>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</si>
  <si>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</si>
  <si>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</si>
  <si>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</si>
  <si>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</si>
  <si>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</si>
  <si>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</si>
  <si>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</si>
  <si>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</si>
  <si>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</si>
  <si>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</si>
  <si>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</si>
  <si>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</si>
  <si>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</si>
  <si>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</si>
  <si>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</si>
  <si>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</si>
  <si>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</si>
  <si>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</si>
  <si>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</si>
  <si>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</si>
  <si>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</si>
  <si>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</si>
  <si>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</si>
  <si>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</si>
  <si>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</si>
  <si>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</si>
  <si>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</si>
  <si>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</si>
  <si>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</si>
  <si>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</si>
  <si>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</si>
  <si>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</si>
  <si>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</si>
  <si>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</si>
  <si>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</si>
  <si>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</si>
  <si>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</si>
  <si>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</si>
  <si>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</si>
  <si>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</si>
  <si>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</si>
  <si>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</si>
  <si>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</si>
  <si>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</si>
  <si>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</si>
  <si>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</si>
  <si>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</si>
  <si>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</si>
  <si>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</si>
  <si>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</si>
  <si>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</si>
  <si>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</si>
  <si>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</si>
  <si>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</si>
  <si>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</si>
  <si>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</si>
  <si>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</si>
  <si>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</si>
  <si>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</si>
  <si>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</si>
  <si>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</si>
  <si>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</si>
  <si>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</si>
  <si>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</si>
  <si>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</si>
  <si>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</si>
  <si>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</si>
  <si>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</si>
  <si>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</si>
  <si>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</si>
  <si>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</si>
  <si>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</si>
  <si>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</si>
  <si>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</si>
  <si>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</si>
  <si>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</si>
  <si>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</si>
  <si>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</si>
  <si>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</si>
  <si>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</si>
  <si>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</si>
  <si>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</si>
  <si>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</si>
  <si>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</si>
  <si>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</si>
  <si>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</si>
  <si>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</si>
  <si>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</si>
  <si>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</si>
  <si>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</si>
  <si>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</si>
  <si>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</si>
  <si>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</si>
  <si>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</si>
  <si>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</si>
  <si>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</si>
  <si>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</si>
  <si>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</si>
  <si>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</si>
  <si>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</si>
  <si>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</si>
  <si>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</si>
  <si>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</si>
  <si>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</si>
  <si>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</si>
  <si>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</si>
  <si>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</si>
  <si>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</si>
  <si>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</si>
  <si>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</si>
  <si>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</si>
  <si>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</si>
  <si>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</si>
  <si>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</si>
  <si>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</si>
  <si>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</si>
  <si>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</si>
  <si>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</si>
  <si>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</si>
  <si>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</si>
  <si>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</si>
  <si>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</si>
  <si>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</si>
  <si>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</si>
  <si>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</si>
  <si>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</si>
  <si>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</si>
  <si>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</si>
  <si>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</si>
  <si>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</si>
  <si>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</si>
  <si>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</si>
  <si>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</si>
  <si>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</si>
  <si>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</si>
  <si>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</si>
  <si>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</si>
  <si>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</si>
  <si>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</si>
  <si>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</si>
  <si>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</si>
  <si>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</si>
  <si>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</si>
  <si>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</si>
  <si>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</si>
  <si>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</si>
  <si>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</si>
  <si>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</si>
  <si>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</si>
  <si>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</si>
  <si>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</si>
  <si>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</si>
  <si>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</si>
  <si>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</si>
  <si>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</si>
  <si>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</si>
  <si>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</si>
  <si>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</si>
  <si>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</si>
  <si>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</si>
  <si>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</si>
  <si>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</si>
  <si>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</si>
  <si>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</si>
  <si>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</si>
  <si>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</si>
  <si>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</si>
  <si>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</si>
  <si>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</si>
  <si>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</si>
  <si>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</si>
  <si>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</si>
  <si>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</si>
  <si>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</si>
  <si>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</si>
  <si>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</si>
  <si>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</si>
  <si>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</si>
  <si>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</si>
  <si>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</si>
  <si>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</si>
  <si>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</si>
  <si>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</si>
  <si>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</si>
  <si>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</si>
  <si>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</si>
  <si>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</si>
  <si>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</si>
  <si>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</si>
  <si>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</si>
  <si>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</si>
  <si>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</si>
  <si>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</si>
  <si>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</si>
  <si>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</si>
  <si>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</si>
  <si>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</si>
  <si>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</si>
  <si>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</si>
  <si>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</si>
  <si>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</si>
  <si>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</si>
  <si>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</si>
  <si>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</si>
  <si>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</si>
  <si>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</si>
  <si>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</si>
  <si>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</si>
  <si>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</si>
  <si>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</si>
  <si>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</si>
  <si>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</si>
  <si>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</si>
  <si>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</si>
  <si>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</si>
  <si>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</si>
  <si>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</si>
  <si>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</si>
  <si>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</si>
  <si>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</si>
  <si>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</si>
  <si>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</si>
  <si>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</si>
  <si>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</si>
  <si>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</si>
  <si>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</si>
  <si>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</si>
  <si>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</si>
  <si>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</si>
  <si>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</si>
  <si>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</si>
  <si>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</si>
  <si>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</si>
  <si>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</si>
  <si>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</si>
  <si>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</si>
  <si>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</si>
  <si>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</si>
  <si>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</si>
  <si>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</si>
  <si>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</si>
  <si>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</si>
  <si>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</si>
  <si>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</si>
  <si>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</si>
  <si>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</si>
  <si>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</si>
  <si>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</si>
  <si>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</si>
  <si>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</si>
  <si>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</si>
  <si>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</si>
  <si>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</si>
  <si>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</si>
  <si>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</si>
  <si>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</si>
  <si>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</si>
  <si>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</si>
  <si>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</si>
  <si>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</si>
  <si>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</si>
  <si>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</si>
  <si>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</si>
  <si>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</si>
  <si>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</si>
  <si>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</si>
  <si>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</si>
  <si>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</si>
  <si>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</si>
  <si>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</si>
  <si>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</si>
  <si>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</si>
  <si>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</si>
  <si>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</si>
  <si>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</si>
  <si>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</si>
  <si>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</si>
  <si>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</si>
  <si>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</si>
  <si>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</si>
  <si>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</si>
  <si>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</si>
  <si>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</si>
  <si>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</si>
  <si>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</si>
  <si>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</si>
  <si>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</si>
  <si>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</si>
  <si>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</si>
  <si>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</si>
  <si>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</si>
  <si>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</si>
  <si>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</si>
  <si>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</si>
  <si>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</si>
  <si>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</si>
  <si>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</si>
  <si>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</si>
  <si>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</si>
  <si>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</si>
  <si>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</si>
  <si>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</si>
  <si>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</si>
  <si>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</si>
  <si>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</si>
  <si>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</si>
  <si>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</si>
  <si>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</si>
  <si>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</si>
  <si>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</si>
  <si>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</si>
  <si>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</si>
  <si>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</si>
  <si>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</si>
  <si>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</si>
  <si>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</si>
  <si>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</si>
  <si>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</si>
  <si>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</si>
  <si>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</si>
  <si>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</si>
  <si>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</si>
  <si>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</si>
  <si>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</si>
  <si>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</si>
  <si>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</si>
  <si>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</si>
  <si>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</si>
  <si>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</si>
  <si>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</si>
  <si>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</si>
  <si>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</si>
  <si>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</si>
  <si>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</si>
  <si>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</si>
  <si>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</si>
  <si>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</si>
  <si>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</si>
  <si>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</si>
  <si>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</si>
  <si>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</si>
  <si>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</si>
  <si>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</si>
  <si>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</si>
  <si>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</si>
  <si>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</si>
  <si>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</si>
  <si>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</si>
  <si>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</si>
  <si>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</si>
  <si>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</si>
  <si>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</si>
  <si>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</si>
  <si>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</si>
  <si>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</si>
  <si>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</si>
  <si>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</si>
  <si>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</si>
  <si>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</si>
  <si>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</si>
  <si>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</si>
  <si>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</si>
  <si>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</si>
  <si>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</si>
  <si>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</si>
  <si>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</si>
  <si>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</si>
  <si>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</si>
  <si>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</si>
  <si>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</si>
  <si>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</si>
  <si>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</si>
  <si>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</si>
  <si>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</si>
  <si>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</si>
  <si>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</si>
  <si>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</si>
  <si>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</si>
  <si>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</si>
  <si>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</si>
  <si>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</si>
  <si>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</si>
  <si>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</si>
  <si>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</si>
  <si>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</si>
  <si>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</si>
  <si>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</si>
  <si>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</si>
  <si>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</si>
  <si>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</si>
  <si>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</si>
  <si>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</si>
  <si>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</si>
  <si>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</si>
  <si>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</si>
  <si>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</si>
  <si>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</si>
  <si>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</si>
  <si>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</si>
  <si>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</si>
  <si>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</si>
  <si>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</si>
  <si>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</si>
  <si>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</si>
  <si>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</si>
  <si>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</si>
  <si>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</si>
  <si>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</si>
  <si>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</si>
  <si>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</si>
  <si>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</si>
  <si>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</si>
  <si>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</si>
  <si>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</si>
  <si>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</si>
  <si>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</si>
  <si>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</si>
  <si>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</si>
  <si>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</si>
  <si>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</si>
  <si>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</si>
  <si>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</si>
  <si>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</si>
  <si>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</si>
  <si>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</si>
  <si>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</si>
  <si>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</si>
  <si>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</si>
  <si>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</si>
  <si>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</si>
  <si>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</si>
  <si>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</si>
  <si>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</si>
  <si>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</si>
  <si>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</si>
  <si>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</si>
  <si>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</si>
  <si>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</si>
  <si>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</si>
  <si>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</si>
  <si>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</si>
  <si>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</si>
  <si>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</si>
  <si>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</si>
  <si>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</si>
  <si>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</si>
  <si>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</si>
  <si>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</si>
  <si>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</si>
  <si>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</si>
  <si>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</si>
  <si>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</si>
  <si>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</si>
  <si>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</si>
  <si>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</si>
  <si>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</si>
  <si>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</si>
  <si>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</si>
  <si>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</si>
  <si>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</si>
  <si>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</si>
  <si>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</si>
  <si>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</si>
  <si>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</si>
  <si>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</si>
  <si>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</si>
  <si>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</si>
  <si>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</si>
  <si>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</si>
  <si>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</si>
  <si>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</si>
  <si>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</si>
  <si>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</si>
  <si>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</si>
  <si>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</si>
  <si>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</si>
  <si>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</si>
  <si>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</si>
  <si>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</si>
  <si>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</si>
  <si>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</si>
  <si>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</si>
  <si>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</si>
  <si>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</si>
  <si>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</si>
  <si>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</si>
  <si>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</si>
  <si>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</si>
  <si>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</si>
  <si>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</si>
  <si>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</si>
  <si>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</si>
  <si>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</si>
  <si>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</si>
  <si>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</si>
  <si>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</si>
  <si>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</si>
  <si>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</si>
  <si>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</si>
  <si>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</si>
  <si>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</si>
  <si>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</si>
  <si>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</si>
  <si>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</si>
  <si>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</si>
  <si>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</si>
  <si>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</si>
  <si>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</si>
  <si>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</si>
  <si>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</si>
  <si>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</si>
  <si>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</si>
  <si>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</si>
  <si>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</si>
  <si>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</si>
  <si>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</si>
  <si>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</si>
  <si>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</si>
  <si>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</si>
  <si>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</si>
  <si>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</si>
  <si>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</si>
  <si>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</si>
  <si>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</si>
  <si>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</si>
  <si>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</si>
  <si>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</si>
  <si>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</si>
  <si>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</si>
  <si>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</si>
  <si>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</si>
  <si>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</si>
  <si>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</si>
  <si>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</si>
  <si>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</si>
  <si>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</si>
  <si>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</si>
  <si>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</si>
  <si>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</si>
  <si>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</si>
  <si>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</si>
  <si>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</si>
  <si>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</si>
  <si>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</si>
  <si>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</si>
  <si>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</si>
  <si>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</si>
  <si>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</si>
  <si>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</si>
  <si>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</si>
  <si>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</si>
  <si>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</si>
  <si>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</si>
  <si>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</si>
  <si>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</si>
  <si>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</si>
  <si>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</si>
  <si>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</si>
  <si>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</si>
  <si>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</si>
  <si>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</si>
  <si>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</si>
  <si>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</si>
  <si>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</si>
  <si>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</si>
  <si>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</si>
  <si>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</si>
  <si>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</si>
  <si>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</si>
  <si>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</si>
  <si>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</si>
  <si>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</si>
  <si>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</si>
  <si>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</si>
  <si>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</si>
  <si>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</si>
  <si>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</si>
  <si>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</si>
  <si>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</si>
  <si>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</si>
  <si>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</si>
  <si>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</si>
  <si>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</si>
  <si>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</si>
  <si>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</si>
  <si>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</si>
  <si>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</si>
  <si>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</si>
  <si>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</si>
  <si>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</si>
  <si>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</si>
  <si>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</si>
  <si>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</si>
  <si>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</si>
  <si>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</si>
  <si>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</si>
  <si>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</si>
  <si>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</si>
  <si>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</si>
  <si>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</si>
  <si>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</si>
  <si>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</si>
  <si>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</si>
  <si>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</si>
  <si>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</si>
  <si>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</si>
  <si>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</si>
  <si>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</si>
  <si>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</si>
  <si>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</si>
  <si>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</si>
  <si>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</si>
  <si>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</si>
  <si>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</si>
  <si>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</si>
  <si>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</si>
  <si>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</si>
  <si>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</si>
  <si>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</si>
  <si>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</si>
  <si>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</si>
  <si>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</si>
  <si>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</si>
  <si>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</si>
  <si>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</si>
  <si>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</si>
  <si>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</si>
  <si>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</si>
  <si>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</si>
  <si>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</si>
  <si>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</si>
  <si>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</si>
  <si>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</si>
  <si>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</si>
  <si>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</si>
  <si>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</si>
  <si>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</si>
  <si>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</si>
  <si>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</si>
  <si>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</si>
  <si>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</si>
  <si>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</si>
  <si>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</si>
  <si>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</si>
  <si>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</si>
  <si>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</si>
  <si>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</si>
  <si>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</si>
  <si>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</si>
  <si>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</si>
  <si>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</si>
  <si>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</si>
  <si>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</si>
  <si>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</si>
  <si>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</si>
  <si>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</si>
  <si>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</si>
  <si>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</si>
  <si>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</si>
  <si>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</si>
  <si>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</si>
  <si>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</si>
  <si>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</si>
  <si>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</si>
  <si>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</si>
  <si>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</si>
  <si>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</si>
  <si>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</si>
  <si>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</si>
  <si>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</si>
  <si>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</si>
  <si>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</si>
  <si>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</si>
  <si>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</si>
  <si>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</si>
  <si>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</si>
  <si>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</si>
  <si>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</si>
  <si>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</si>
  <si>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</si>
  <si>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</si>
  <si>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</si>
  <si>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</si>
  <si>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</si>
  <si>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</si>
  <si>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</si>
  <si>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</si>
  <si>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</si>
  <si>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</si>
  <si>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</si>
  <si>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</si>
  <si>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</si>
  <si>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</si>
  <si>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</si>
  <si>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</si>
  <si>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</si>
  <si>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</si>
  <si>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</si>
  <si>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</si>
  <si>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</si>
  <si>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</si>
  <si>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</si>
  <si>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</si>
  <si>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</si>
  <si>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</si>
  <si>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</si>
  <si>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</si>
  <si>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</si>
  <si>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</si>
  <si>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</si>
  <si>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</si>
  <si>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</si>
  <si>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</si>
  <si>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</si>
  <si>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</si>
  <si>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</si>
  <si>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</si>
  <si>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</si>
  <si>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</si>
  <si>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</si>
  <si>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</si>
  <si>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</si>
  <si>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</si>
  <si>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</si>
  <si>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</si>
  <si>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</si>
  <si>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</si>
  <si>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</si>
  <si>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</si>
  <si>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</si>
  <si>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</si>
  <si>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</si>
  <si>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</si>
  <si>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</si>
  <si>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</si>
  <si>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</si>
  <si>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</si>
  <si>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</si>
  <si>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</si>
  <si>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</si>
  <si>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</si>
  <si>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</si>
  <si>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</si>
  <si>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</si>
  <si>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</si>
  <si>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</si>
  <si>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</si>
  <si>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</si>
  <si>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</si>
  <si>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</si>
  <si>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</si>
  <si>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</si>
  <si>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</si>
  <si>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</si>
  <si>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</si>
  <si>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</si>
  <si>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</si>
  <si>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</si>
  <si>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</si>
  <si>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</si>
  <si>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</si>
  <si>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</si>
  <si>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</si>
  <si>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</si>
  <si>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</si>
  <si>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</si>
  <si>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</si>
  <si>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</si>
  <si>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</si>
  <si>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</si>
  <si>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</si>
  <si>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</si>
  <si>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</si>
  <si>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</si>
  <si>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</si>
  <si>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</si>
  <si>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</si>
  <si>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</si>
  <si>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</si>
  <si>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</si>
  <si>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</si>
  <si>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</si>
  <si>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</si>
  <si>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</si>
  <si>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</si>
  <si>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</si>
  <si>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</si>
  <si>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</si>
  <si>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</si>
  <si>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</si>
  <si>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</si>
  <si>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</si>
  <si>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</si>
  <si>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</si>
  <si>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</si>
  <si>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</si>
  <si>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</si>
  <si>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</si>
  <si>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</si>
  <si>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</si>
  <si>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</si>
  <si>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</si>
  <si>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</si>
  <si>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</si>
  <si>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</si>
  <si>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</si>
  <si>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</si>
  <si>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</si>
  <si>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</si>
  <si>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</si>
  <si>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</si>
  <si>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</si>
  <si>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</si>
  <si>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</si>
  <si>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</si>
  <si>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</si>
  <si>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</si>
  <si>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</si>
  <si>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</si>
  <si>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</si>
  <si>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</si>
  <si>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</si>
  <si>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</si>
  <si>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</si>
  <si>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</si>
  <si>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</si>
  <si>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</si>
  <si>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</si>
  <si>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</si>
  <si>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</si>
  <si>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</si>
  <si>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</si>
  <si>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</si>
  <si>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</si>
  <si>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</si>
  <si>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</si>
  <si>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</si>
  <si>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</si>
  <si>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</si>
  <si>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</si>
  <si>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</si>
  <si>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</si>
  <si>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</si>
  <si>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</si>
  <si>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</si>
  <si>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</si>
  <si>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</si>
  <si>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</si>
  <si>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</si>
  <si>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</si>
  <si>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</si>
  <si>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</si>
  <si>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</si>
  <si>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</si>
  <si>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</si>
  <si>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</si>
  <si>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</si>
  <si>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</si>
  <si>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</si>
  <si>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</si>
  <si>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</si>
  <si>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</si>
  <si>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</si>
  <si>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</si>
  <si>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</si>
  <si>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</si>
  <si>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</si>
  <si>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</si>
  <si>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</si>
  <si>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</si>
  <si>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</si>
  <si>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</si>
  <si>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</si>
  <si>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</si>
  <si>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</si>
  <si>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</si>
  <si>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</si>
  <si>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</si>
  <si>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</si>
  <si>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</si>
  <si>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</si>
  <si>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</si>
  <si>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</si>
  <si>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</si>
  <si>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</si>
  <si>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</si>
  <si>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</si>
  <si>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</si>
  <si>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</si>
  <si>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</si>
  <si>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</si>
  <si>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</si>
  <si>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</si>
  <si>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</si>
  <si>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</si>
  <si>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</si>
  <si>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</si>
  <si>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</si>
  <si>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</si>
  <si>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</si>
  <si>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</si>
  <si>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</si>
  <si>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</si>
  <si>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</si>
  <si>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</si>
  <si>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</si>
  <si>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</si>
  <si>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</si>
  <si>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</si>
  <si>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</si>
  <si>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</si>
  <si>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</si>
  <si>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</si>
  <si>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</si>
  <si>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</si>
  <si>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</si>
  <si>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</si>
  <si>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</si>
  <si>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</si>
  <si>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</si>
  <si>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</si>
  <si>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</si>
  <si>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</si>
  <si>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</si>
  <si>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</si>
  <si>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</si>
  <si>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</si>
  <si>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</si>
  <si>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</si>
  <si>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</si>
  <si>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</si>
  <si>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</si>
  <si>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</si>
  <si>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</si>
  <si>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</si>
  <si>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</si>
  <si>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</si>
  <si>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</si>
  <si>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</si>
  <si>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</si>
  <si>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</si>
  <si>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</si>
  <si>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</si>
  <si>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</si>
  <si>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</si>
  <si>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</si>
  <si>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</si>
  <si>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</si>
  <si>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</si>
  <si>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</si>
  <si>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</si>
  <si>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</si>
  <si>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</si>
  <si>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</si>
  <si>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</si>
  <si>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</si>
  <si>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</si>
  <si>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</si>
  <si>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</si>
  <si>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</si>
  <si>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</si>
  <si>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</si>
  <si>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</si>
  <si>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</si>
  <si>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</si>
  <si>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</si>
  <si>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</si>
  <si>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</si>
  <si>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</si>
  <si>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</si>
  <si>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</si>
  <si>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</si>
  <si>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</si>
  <si>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</si>
  <si>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</si>
  <si>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</si>
  <si>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</si>
  <si>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</si>
  <si>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</si>
  <si>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</si>
  <si>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</si>
  <si>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</si>
  <si>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</si>
  <si>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</si>
  <si>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</si>
  <si>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</si>
  <si>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</si>
  <si>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</si>
  <si>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</si>
  <si>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</si>
  <si>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</si>
  <si>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</si>
  <si>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</si>
  <si>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</si>
  <si>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</si>
  <si>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</si>
  <si>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</si>
  <si>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</si>
  <si>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</si>
  <si>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</si>
  <si>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</si>
  <si>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</si>
  <si>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</si>
  <si>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</si>
  <si>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</si>
  <si>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</si>
  <si>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</si>
  <si>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</si>
  <si>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</si>
  <si>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</si>
  <si>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</si>
  <si>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</si>
  <si>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</si>
  <si>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</si>
  <si>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</si>
  <si>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</si>
  <si>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</si>
  <si>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</si>
  <si>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</si>
  <si>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</si>
  <si>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</si>
  <si>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</si>
  <si>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</si>
  <si>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</si>
  <si>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</si>
  <si>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</si>
  <si>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</si>
  <si>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</si>
  <si>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</si>
  <si>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</si>
  <si>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</si>
  <si>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</si>
  <si>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</si>
  <si>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</si>
  <si>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</si>
  <si>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</si>
  <si>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</si>
  <si>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</si>
  <si>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</si>
  <si>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</si>
  <si>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</si>
  <si>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</si>
  <si>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</si>
  <si>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</si>
  <si>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</si>
  <si>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</si>
  <si>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</si>
  <si>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</si>
  <si>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</si>
  <si>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</si>
  <si>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</si>
  <si>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</si>
  <si>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</si>
  <si>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</si>
  <si>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</si>
  <si>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</si>
  <si>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</si>
  <si>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</si>
  <si>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</si>
  <si>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</si>
  <si>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</si>
  <si>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</si>
  <si>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</si>
  <si>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</si>
  <si>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</si>
  <si>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</si>
  <si>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</si>
  <si>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</si>
  <si>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</si>
  <si>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</si>
  <si>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</si>
  <si>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</si>
  <si>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</si>
  <si>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</si>
  <si>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</si>
  <si>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</si>
  <si>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</si>
  <si>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</si>
  <si>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</si>
  <si>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</si>
  <si>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</si>
  <si>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</si>
  <si>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</si>
  <si>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</si>
  <si>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</si>
  <si>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</si>
  <si>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</si>
  <si>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</si>
  <si>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</si>
  <si>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</si>
  <si>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</si>
  <si>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</si>
  <si>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</si>
  <si>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</si>
  <si>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</si>
  <si>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</si>
  <si>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</si>
  <si>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</si>
  <si>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</si>
  <si>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</si>
  <si>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</si>
  <si>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</si>
  <si>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</si>
  <si>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</si>
  <si>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</si>
  <si>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</si>
  <si>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</si>
  <si>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</si>
  <si>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</si>
  <si>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</si>
  <si>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</si>
  <si>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</si>
  <si>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</si>
  <si>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</si>
  <si>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</si>
  <si>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</si>
  <si>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</si>
  <si>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</si>
  <si>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</si>
  <si>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</si>
  <si>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</si>
  <si>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</si>
  <si>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</si>
  <si>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</si>
  <si>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</si>
  <si>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</si>
  <si>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</si>
  <si>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</si>
  <si>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</si>
  <si>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</si>
  <si>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</si>
  <si>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</si>
  <si>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</si>
  <si>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</si>
  <si>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</si>
  <si>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</si>
  <si>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</si>
  <si>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</si>
  <si>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</si>
  <si>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</si>
  <si>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</si>
  <si>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</si>
  <si>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</si>
  <si>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</si>
  <si>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</si>
  <si>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</si>
  <si>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</si>
  <si>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</si>
  <si>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</si>
  <si>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</si>
  <si>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</si>
  <si>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</si>
  <si>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</si>
  <si>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</si>
  <si>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</si>
  <si>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</si>
  <si>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</si>
  <si>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</si>
  <si>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</si>
  <si>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</si>
  <si>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</si>
  <si>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</si>
  <si>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</si>
  <si>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</si>
  <si>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</si>
  <si>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</si>
  <si>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</si>
  <si>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</si>
  <si>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</si>
  <si>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</si>
  <si>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</si>
  <si>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</si>
  <si>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</si>
  <si>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</si>
  <si>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</si>
  <si>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</si>
  <si>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</si>
  <si>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</si>
  <si>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</si>
  <si>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</si>
  <si>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</si>
  <si>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</si>
  <si>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</si>
  <si>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</si>
  <si>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</si>
  <si>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</si>
  <si>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</si>
  <si>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</si>
  <si>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</si>
  <si>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</si>
  <si>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</si>
  <si>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</si>
  <si>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</si>
  <si>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</si>
  <si>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</si>
  <si>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</si>
  <si>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</si>
  <si>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</si>
  <si>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</si>
  <si>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</si>
  <si>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</si>
  <si>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</si>
  <si>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</si>
  <si>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</si>
  <si>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</si>
  <si>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</si>
  <si>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</si>
  <si>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</si>
  <si>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</si>
  <si>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</si>
  <si>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</si>
  <si>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</si>
  <si>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</si>
  <si>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</si>
  <si>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</si>
  <si>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</si>
  <si>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</si>
  <si>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</si>
  <si>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</si>
  <si>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</si>
  <si>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</si>
  <si>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</si>
  <si>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</si>
  <si>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</si>
  <si>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</si>
  <si>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</si>
  <si>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</si>
  <si>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</si>
  <si>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</si>
  <si>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</si>
  <si>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</si>
  <si>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</si>
  <si>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</si>
  <si>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</si>
  <si>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</si>
  <si>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</si>
  <si>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</si>
  <si>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</si>
  <si>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</si>
  <si>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</si>
  <si>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</si>
  <si>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</si>
  <si>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</si>
  <si>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</si>
  <si>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</si>
  <si>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</si>
  <si>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</si>
  <si>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</si>
  <si>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</si>
  <si>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</si>
  <si>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</si>
  <si>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</si>
  <si>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</si>
  <si>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</si>
  <si>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</si>
  <si>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</si>
  <si>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</si>
  <si>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</si>
  <si>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</si>
  <si>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</si>
  <si>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</si>
  <si>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</si>
  <si>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</si>
  <si>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</si>
  <si>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</si>
  <si>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</si>
  <si>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</si>
  <si>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</si>
  <si>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</si>
  <si>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</si>
  <si>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</si>
  <si>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</si>
  <si>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</si>
  <si>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</si>
  <si>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</si>
  <si>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</si>
  <si>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</si>
  <si>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</si>
  <si>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</si>
  <si>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</si>
  <si>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</si>
  <si>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</si>
  <si>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</si>
  <si>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</si>
  <si>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</si>
  <si>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</si>
  <si>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</si>
  <si>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</si>
  <si>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</si>
  <si>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</si>
  <si>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</si>
  <si>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</si>
  <si>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</si>
  <si>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</si>
  <si>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</si>
  <si>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</si>
  <si>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</si>
  <si>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</si>
  <si>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</si>
  <si>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</si>
  <si>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</si>
  <si>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</si>
  <si>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</si>
  <si>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</si>
  <si>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</si>
  <si>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</si>
  <si>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</si>
  <si>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</si>
  <si>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</si>
  <si>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</si>
  <si>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</si>
  <si>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</si>
  <si>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</si>
  <si>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</si>
  <si>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</si>
  <si>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</si>
  <si>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</si>
  <si>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</si>
  <si>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</si>
  <si>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</si>
  <si>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</si>
  <si>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</si>
  <si>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</si>
  <si>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</si>
  <si>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</si>
  <si>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</si>
  <si>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</si>
  <si>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</si>
  <si>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</si>
  <si>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</si>
  <si>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</si>
  <si>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</si>
  <si>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</si>
  <si>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</si>
  <si>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</si>
  <si>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</si>
  <si>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</si>
  <si>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</si>
  <si>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</si>
  <si>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</si>
  <si>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</si>
  <si>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</si>
  <si>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</si>
  <si>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</si>
  <si>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</si>
  <si>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</si>
  <si>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</si>
  <si>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</si>
  <si>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</si>
  <si>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</si>
  <si>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</si>
  <si>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</si>
  <si>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</si>
  <si>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</si>
  <si>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</si>
  <si>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</si>
  <si>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</si>
  <si>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</si>
  <si>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</si>
  <si>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</si>
  <si>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</si>
  <si>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</si>
  <si>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</si>
  <si>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</si>
  <si>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</si>
  <si>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</si>
  <si>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</si>
  <si>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</si>
  <si>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</si>
  <si>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</si>
  <si>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</si>
  <si>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</si>
  <si>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</si>
  <si>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</si>
  <si>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</si>
  <si>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</si>
  <si>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</si>
  <si>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</si>
  <si>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</si>
  <si>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</si>
  <si>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</si>
  <si>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</si>
  <si>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</si>
  <si>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</si>
  <si>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</si>
  <si>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</si>
  <si>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</si>
  <si>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</si>
  <si>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</si>
  <si>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</si>
  <si>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</si>
  <si>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</si>
  <si>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</si>
  <si>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</si>
  <si>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</si>
  <si>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</si>
  <si>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</si>
  <si>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</si>
  <si>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</si>
  <si>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</si>
  <si>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</si>
  <si>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</si>
  <si>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</si>
  <si>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</si>
  <si>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</si>
  <si>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</si>
  <si>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</si>
  <si>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</si>
  <si>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</si>
  <si>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</si>
  <si>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</si>
  <si>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</si>
  <si>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</si>
  <si>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</si>
  <si>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</si>
  <si>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</si>
  <si>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</si>
  <si>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</si>
  <si>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</si>
  <si>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</si>
  <si>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</si>
  <si>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</si>
  <si>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</si>
  <si>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</si>
  <si>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</si>
  <si>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</si>
  <si>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</si>
  <si>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</si>
  <si>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</si>
  <si>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</si>
  <si>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</si>
  <si>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</si>
  <si>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</si>
  <si>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</si>
  <si>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</si>
  <si>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</si>
  <si>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</si>
  <si>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</si>
  <si>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</si>
  <si>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</si>
  <si>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</si>
  <si>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</si>
  <si>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</si>
  <si>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</si>
  <si>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</si>
  <si>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</si>
  <si>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</si>
  <si>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</si>
  <si>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</si>
  <si>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</si>
  <si>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</si>
  <si>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</si>
  <si>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</si>
  <si>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</si>
  <si>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</si>
  <si>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</si>
  <si>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</si>
  <si>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</si>
  <si>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</si>
  <si>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</si>
  <si>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</si>
  <si>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</si>
  <si>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</si>
  <si>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</si>
  <si>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</si>
  <si>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</si>
  <si>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</si>
  <si>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</si>
  <si>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</si>
  <si>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</si>
  <si>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</si>
  <si>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</si>
  <si>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</si>
  <si>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</si>
  <si>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</si>
  <si>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</si>
  <si>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</si>
  <si>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</si>
  <si>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</si>
  <si>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</si>
  <si>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</si>
  <si>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</si>
  <si>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</si>
  <si>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</si>
  <si>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</si>
  <si>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</si>
  <si>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</si>
  <si>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</si>
  <si>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</si>
  <si>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</si>
  <si>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</si>
  <si>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</si>
  <si>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</si>
  <si>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</si>
  <si>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</si>
  <si>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</si>
  <si>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</si>
  <si>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</si>
  <si>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</si>
  <si>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</si>
  <si>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</si>
  <si>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</si>
  <si>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</si>
  <si>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</si>
  <si>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</si>
  <si>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</si>
  <si>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</si>
  <si>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</si>
  <si>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</si>
  <si>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</si>
  <si>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</si>
  <si>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</si>
  <si>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</si>
  <si>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</si>
  <si>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</si>
  <si>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</si>
  <si>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</si>
  <si>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</si>
  <si>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</si>
  <si>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</si>
  <si>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</si>
  <si>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</si>
  <si>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</si>
  <si>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</si>
  <si>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</si>
  <si>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</si>
  <si>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</si>
  <si>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</si>
  <si>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</si>
  <si>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</si>
  <si>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</si>
  <si>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</si>
  <si>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</si>
  <si>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</si>
  <si>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</si>
  <si>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</si>
  <si>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</si>
  <si>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</si>
  <si>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</si>
  <si>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</si>
  <si>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</si>
  <si>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</si>
  <si>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</si>
  <si>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</si>
  <si>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</si>
  <si>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</si>
  <si>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</si>
  <si>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</si>
  <si>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</si>
  <si>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</si>
  <si>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</si>
  <si>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</si>
  <si>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</si>
  <si>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</si>
  <si>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</si>
  <si>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</si>
  <si>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</si>
  <si>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</si>
  <si>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</si>
  <si>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</si>
  <si>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</si>
  <si>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</si>
  <si>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</si>
  <si>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</si>
  <si>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</si>
  <si>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</si>
  <si>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</si>
  <si>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</si>
  <si>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</si>
  <si>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</si>
  <si>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</si>
  <si>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</si>
  <si>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</si>
  <si>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</si>
  <si>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</si>
  <si>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</si>
  <si>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</si>
  <si>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</si>
  <si>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</si>
  <si>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</si>
  <si>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</si>
  <si>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</si>
  <si>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</si>
  <si>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</si>
  <si>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</si>
  <si>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</si>
  <si>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</si>
  <si>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</si>
  <si>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</si>
  <si>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</si>
  <si>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</si>
  <si>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</si>
  <si>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</si>
  <si>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</si>
  <si>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</si>
  <si>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</si>
  <si>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</si>
  <si>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</si>
  <si>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</si>
  <si>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</si>
  <si>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</si>
  <si>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</si>
  <si>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</si>
  <si>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</si>
  <si>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</si>
  <si>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</si>
  <si>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</si>
  <si>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</si>
  <si>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</si>
  <si>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</si>
  <si>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</si>
  <si>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</si>
  <si>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</si>
  <si>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</si>
  <si>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</si>
  <si>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</si>
  <si>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</si>
  <si>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</si>
  <si>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</si>
  <si>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</si>
  <si>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</si>
  <si>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</si>
  <si>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</si>
  <si>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</si>
  <si>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</si>
  <si>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</si>
  <si>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</si>
  <si>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</si>
  <si>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</si>
  <si>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</si>
  <si>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</si>
  <si>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</si>
  <si>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</si>
  <si>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</si>
  <si>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</si>
  <si>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</si>
  <si>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</si>
  <si>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</si>
  <si>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</si>
  <si>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</si>
  <si>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</si>
  <si>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</si>
  <si>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</si>
  <si>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</si>
  <si>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</si>
  <si>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</si>
  <si>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</si>
  <si>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</si>
  <si>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</si>
  <si>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</si>
  <si>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</si>
  <si>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</si>
  <si>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</si>
  <si>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</si>
  <si>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</si>
  <si>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</si>
  <si>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</si>
  <si>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</si>
  <si>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</si>
  <si>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</si>
  <si>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</si>
  <si>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</si>
  <si>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</si>
  <si>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</si>
  <si>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</si>
  <si>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</si>
  <si>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</si>
  <si>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</si>
  <si>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</si>
  <si>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</si>
  <si>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</si>
  <si>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</si>
  <si>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</si>
  <si>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</si>
  <si>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</si>
  <si>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</si>
  <si>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</si>
  <si>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</si>
  <si>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</si>
  <si>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</si>
  <si>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</si>
  <si>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</si>
  <si>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</si>
  <si>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</si>
  <si>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</si>
  <si>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</si>
  <si>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</si>
  <si>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</si>
  <si>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</si>
  <si>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</si>
  <si>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</si>
  <si>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</si>
  <si>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</si>
  <si>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</si>
  <si>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</si>
  <si>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</si>
  <si>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</si>
  <si>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</si>
  <si>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</si>
  <si>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</si>
  <si>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</si>
  <si>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</si>
  <si>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</si>
  <si>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</si>
  <si>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</si>
  <si>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</si>
  <si>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</si>
  <si>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</si>
  <si>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</si>
  <si>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</si>
  <si>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</si>
  <si>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</si>
  <si>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</si>
  <si>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</si>
  <si>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</si>
  <si>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</si>
  <si>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</si>
  <si>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</si>
  <si>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</si>
  <si>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</si>
  <si>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</si>
  <si>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</si>
  <si>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</si>
  <si>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</si>
  <si>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</si>
  <si>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</si>
  <si>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</si>
  <si>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</si>
  <si>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</si>
  <si>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</si>
  <si>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</si>
  <si>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</si>
  <si>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</si>
  <si>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</si>
  <si>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</si>
  <si>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</si>
  <si>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</si>
  <si>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</si>
  <si>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</si>
  <si>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</si>
  <si>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</si>
  <si>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</si>
  <si>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</si>
  <si>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</si>
  <si>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</si>
  <si>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</si>
  <si>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</si>
  <si>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</si>
  <si>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</si>
  <si>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</si>
  <si>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</si>
  <si>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</si>
  <si>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</si>
  <si>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</si>
  <si>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</si>
  <si>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</si>
  <si>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</si>
  <si>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</si>
  <si>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</si>
  <si>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</si>
  <si>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</si>
  <si>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</si>
  <si>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</si>
  <si>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</si>
  <si>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</si>
  <si>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</si>
  <si>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</si>
  <si>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</si>
  <si>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</si>
  <si>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</si>
  <si>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</si>
  <si>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</si>
  <si>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</si>
  <si>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</si>
  <si>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</si>
  <si>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</si>
  <si>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</si>
  <si>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</si>
  <si>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</si>
  <si>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</si>
  <si>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</si>
  <si>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</si>
  <si>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</si>
  <si>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</si>
  <si>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</si>
  <si>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</si>
  <si>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</si>
  <si>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</si>
  <si>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</si>
  <si>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</si>
  <si>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</si>
  <si>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</si>
  <si>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</si>
  <si>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</si>
  <si>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</si>
  <si>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</si>
  <si>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</si>
  <si>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</si>
  <si>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</si>
  <si>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</si>
  <si>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</si>
  <si>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</si>
  <si>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</si>
  <si>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</si>
  <si>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</si>
  <si>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</si>
  <si>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</si>
  <si>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</si>
  <si>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</si>
  <si>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</si>
  <si>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</si>
  <si>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</si>
  <si>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</si>
  <si>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</si>
  <si>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</si>
  <si>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</si>
  <si>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</si>
  <si>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</si>
  <si>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</si>
  <si>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</si>
  <si>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</si>
  <si>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</si>
  <si>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</si>
  <si>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</si>
  <si>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</si>
  <si>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</si>
  <si>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</si>
  <si>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</si>
  <si>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</si>
  <si>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</si>
  <si>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</si>
  <si>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</si>
  <si>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</si>
  <si>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</si>
  <si>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</si>
  <si>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</si>
  <si>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</si>
  <si>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</si>
  <si>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</si>
  <si>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</si>
  <si>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</si>
  <si>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</si>
  <si>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</si>
  <si>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</si>
  <si>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</si>
  <si>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</si>
  <si>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</si>
  <si>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</si>
  <si>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</si>
  <si>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</si>
  <si>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</si>
  <si>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</si>
  <si>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</si>
  <si>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</si>
  <si>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</si>
  <si>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</si>
  <si>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</si>
  <si>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</si>
  <si>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</si>
  <si>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</si>
  <si>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</si>
  <si>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</si>
  <si>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</si>
  <si>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</si>
  <si>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</si>
  <si>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</si>
  <si>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</si>
  <si>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</si>
  <si>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</si>
  <si>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</si>
  <si>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</si>
  <si>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</si>
  <si>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</si>
  <si>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</si>
  <si>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</si>
  <si>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</si>
  <si>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</si>
  <si>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</si>
  <si>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</si>
  <si>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</si>
  <si>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</si>
  <si>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</si>
  <si>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</si>
  <si>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</si>
  <si>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</si>
  <si>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</si>
  <si>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</si>
  <si>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</si>
  <si>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</si>
  <si>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</si>
  <si>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</si>
  <si>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</si>
  <si>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</si>
  <si>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</si>
  <si>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</si>
  <si>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</si>
  <si>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</si>
  <si>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</si>
  <si>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</si>
  <si>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</si>
  <si>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</si>
  <si>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</si>
  <si>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</si>
  <si>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</si>
  <si>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</si>
  <si>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</si>
  <si>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</si>
  <si>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</si>
  <si>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</si>
  <si>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</si>
  <si>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</si>
  <si>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</si>
  <si>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</si>
  <si>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</si>
  <si>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</si>
  <si>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</si>
  <si>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</si>
  <si>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</si>
  <si>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</si>
  <si>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</si>
  <si>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</si>
  <si>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</si>
  <si>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</si>
  <si>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</si>
  <si>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</si>
  <si>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</si>
  <si>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</si>
  <si>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</si>
  <si>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</si>
  <si>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</si>
  <si>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</si>
  <si>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</si>
  <si>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</si>
  <si>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</si>
  <si>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</si>
  <si>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</si>
  <si>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</si>
  <si>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</si>
  <si>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</si>
  <si>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</si>
  <si>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</si>
  <si>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</si>
  <si>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</si>
  <si>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</si>
  <si>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</si>
  <si>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</si>
  <si>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</si>
  <si>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</si>
  <si>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</si>
  <si>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</si>
  <si>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</si>
  <si>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</si>
  <si>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</si>
  <si>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</si>
  <si>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</si>
  <si>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</si>
  <si>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</si>
  <si>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</si>
  <si>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</si>
  <si>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</si>
  <si>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</si>
  <si>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</si>
  <si>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</si>
  <si>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</si>
  <si>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</si>
  <si>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</si>
  <si>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</si>
  <si>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</si>
  <si>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</si>
  <si>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</si>
  <si>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</si>
  <si>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</si>
  <si>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</si>
  <si>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</si>
  <si>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</si>
  <si>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</si>
  <si>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</si>
  <si>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</si>
  <si>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</si>
  <si>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</si>
  <si>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</si>
  <si>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</si>
  <si>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</si>
  <si>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</si>
  <si>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</si>
  <si>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</si>
  <si>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</si>
  <si>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</si>
  <si>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</si>
  <si>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</si>
  <si>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</si>
  <si>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</si>
  <si>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</si>
  <si>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</si>
  <si>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</si>
  <si>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</si>
  <si>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</si>
  <si>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</si>
  <si>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</si>
  <si>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</si>
  <si>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</si>
  <si>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</si>
  <si>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</si>
  <si>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</si>
  <si>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</si>
  <si>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</si>
  <si>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</si>
  <si>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</si>
  <si>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</si>
  <si>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</si>
  <si>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</si>
  <si>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</si>
  <si>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</si>
  <si>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</si>
  <si>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</si>
  <si>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</si>
  <si>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</si>
  <si>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</si>
  <si>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</si>
  <si>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</si>
  <si>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</si>
  <si>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</si>
  <si>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</si>
  <si>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</si>
  <si>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</si>
  <si>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</si>
  <si>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</si>
  <si>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</si>
  <si>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</si>
  <si>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</si>
  <si>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</si>
  <si>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</si>
  <si>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</si>
  <si>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</si>
  <si>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</si>
  <si>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</si>
  <si>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</si>
  <si>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</si>
  <si>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</si>
  <si>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</si>
  <si>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</si>
  <si>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</si>
  <si>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</si>
  <si>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</si>
  <si>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</si>
  <si>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</si>
  <si>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</si>
  <si>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</si>
  <si>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</si>
  <si>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</si>
  <si>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</si>
  <si>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</si>
  <si>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</si>
  <si>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</si>
  <si>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</si>
  <si>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</si>
  <si>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</si>
  <si>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</si>
  <si>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</si>
  <si>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</si>
  <si>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</si>
  <si>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</si>
  <si>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</si>
  <si>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</si>
  <si>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</si>
  <si>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</si>
  <si>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</si>
  <si>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</si>
  <si>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</si>
  <si>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</si>
  <si>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</si>
  <si>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</si>
  <si>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</si>
  <si>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</si>
  <si>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</si>
  <si>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</si>
  <si>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</si>
  <si>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</si>
  <si>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</si>
  <si>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</si>
  <si>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</si>
  <si>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</si>
  <si>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</si>
  <si>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</si>
  <si>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</si>
  <si>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</si>
  <si>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</si>
  <si>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</si>
  <si>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</si>
  <si>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</si>
  <si>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</si>
  <si>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</si>
  <si>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</si>
  <si>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</si>
  <si>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</si>
  <si>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</si>
  <si>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</si>
  <si>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</si>
  <si>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</si>
  <si>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</si>
  <si>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</si>
  <si>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</si>
  <si>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</si>
  <si>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</si>
  <si>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</si>
  <si>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</si>
  <si>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</si>
  <si>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</si>
  <si>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</si>
  <si>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</si>
  <si>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</si>
  <si>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</si>
  <si>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</si>
  <si>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</si>
  <si>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</si>
  <si>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</si>
  <si>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</si>
  <si>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</si>
  <si>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</si>
  <si>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</si>
  <si>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</si>
  <si>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</si>
  <si>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</si>
  <si>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</si>
  <si>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</si>
  <si>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</si>
  <si>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</si>
  <si>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</si>
  <si>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</si>
  <si>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</si>
  <si>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</si>
  <si>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</si>
  <si>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</si>
  <si>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</si>
  <si>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</si>
  <si>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</si>
  <si>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</si>
  <si>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</si>
  <si>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</si>
  <si>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</si>
  <si>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</si>
  <si>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</si>
  <si>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</si>
  <si>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</si>
  <si>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</si>
  <si>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</si>
  <si>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</si>
  <si>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</si>
  <si>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</si>
  <si>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</si>
  <si>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</si>
  <si>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</si>
  <si>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</si>
  <si>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</si>
  <si>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</si>
  <si>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</si>
  <si>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</si>
  <si>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</si>
  <si>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</si>
  <si>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</si>
  <si>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</si>
  <si>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</si>
  <si>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</si>
  <si>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</si>
  <si>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</si>
  <si>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</si>
  <si>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</si>
  <si>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</si>
  <si>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</si>
  <si>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</si>
  <si>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</si>
  <si>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</si>
  <si>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</si>
  <si>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</si>
  <si>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</si>
  <si>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</si>
  <si>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</si>
  <si>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</si>
  <si>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</si>
  <si>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</si>
  <si>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</si>
  <si>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</si>
  <si>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</si>
  <si>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</si>
  <si>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</si>
  <si>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</si>
  <si>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</si>
  <si>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</si>
  <si>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</si>
  <si>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</si>
  <si>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</si>
  <si>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</si>
  <si>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</si>
  <si>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</si>
  <si>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</si>
  <si>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</si>
  <si>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</si>
  <si>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</si>
  <si>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</si>
  <si>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</si>
  <si>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</si>
  <si>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</si>
  <si>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</si>
  <si>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</si>
  <si>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</si>
  <si>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</si>
  <si>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</si>
  <si>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</si>
  <si>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</si>
  <si>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</si>
  <si>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</si>
  <si>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</si>
  <si>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</si>
  <si>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</si>
  <si>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</si>
  <si>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</si>
  <si>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</si>
  <si>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</si>
  <si>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</si>
  <si>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</si>
  <si>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</si>
  <si>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</si>
  <si>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</si>
  <si>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</si>
  <si>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</si>
  <si>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</si>
  <si>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</si>
  <si>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</si>
  <si>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</si>
  <si>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</si>
  <si>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</si>
  <si>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</si>
  <si>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</si>
  <si>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</si>
  <si>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</si>
  <si>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</si>
  <si>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</si>
  <si>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</si>
  <si>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</si>
  <si>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</si>
  <si>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</si>
  <si>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</si>
  <si>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</si>
  <si>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</si>
  <si>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</si>
  <si>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</si>
  <si>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</si>
  <si>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</si>
  <si>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</si>
  <si>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</si>
  <si>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</si>
  <si>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</si>
  <si>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</si>
  <si>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</si>
  <si>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</si>
  <si>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</si>
  <si>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</si>
  <si>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</si>
  <si>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</si>
  <si>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</si>
  <si>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</si>
  <si>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</si>
  <si>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</si>
  <si>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</si>
  <si>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</si>
  <si>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</si>
  <si>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</si>
  <si>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</si>
  <si>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</si>
  <si>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</si>
  <si>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</si>
  <si>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</si>
  <si>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</si>
  <si>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</si>
  <si>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</si>
  <si>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</si>
  <si>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</si>
  <si>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</si>
  <si>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</si>
  <si>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</si>
  <si>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</si>
  <si>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</si>
  <si>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</si>
  <si>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</si>
  <si>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</si>
  <si>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</si>
  <si>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</si>
  <si>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</si>
  <si>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</si>
  <si>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</si>
  <si>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</si>
  <si>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</si>
  <si>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</si>
  <si>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</si>
  <si>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</si>
  <si>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</si>
  <si>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</si>
  <si>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</si>
  <si>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</si>
  <si>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</si>
  <si>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</si>
  <si>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</si>
  <si>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</si>
  <si>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</si>
  <si>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</si>
  <si>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</si>
  <si>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</si>
  <si>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</si>
  <si>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</si>
  <si>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</si>
  <si>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</si>
  <si>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</si>
  <si>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</si>
  <si>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</si>
  <si>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</si>
  <si>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</si>
  <si>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</si>
  <si>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</si>
  <si>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</si>
  <si>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</si>
  <si>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</si>
  <si>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</si>
  <si>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</si>
  <si>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</si>
  <si>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</si>
  <si>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</si>
  <si>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</si>
  <si>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</si>
  <si>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</si>
  <si>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</si>
  <si>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</si>
  <si>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</si>
  <si>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</si>
  <si>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</si>
  <si>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</si>
  <si>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</si>
  <si>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</si>
  <si>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</si>
  <si>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</si>
  <si>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</si>
  <si>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</si>
  <si>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</si>
  <si>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</si>
  <si>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</si>
  <si>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</si>
  <si>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</si>
  <si>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</si>
  <si>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</si>
  <si>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</si>
  <si>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</si>
  <si>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</si>
  <si>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</si>
  <si>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</si>
  <si>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</si>
  <si>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</si>
  <si>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</si>
  <si>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</si>
  <si>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</si>
  <si>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</si>
  <si>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</si>
  <si>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</si>
  <si>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</si>
  <si>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</si>
  <si>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</si>
  <si>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</si>
  <si>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</si>
  <si>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</si>
  <si>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</si>
  <si>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</si>
  <si>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</si>
  <si>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</si>
  <si>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</si>
  <si>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</si>
  <si>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</si>
  <si>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</si>
  <si>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</si>
  <si>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</si>
  <si>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</si>
  <si>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</si>
  <si>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</si>
  <si>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</si>
  <si>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</si>
  <si>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</si>
  <si>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</si>
  <si>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</si>
  <si>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</si>
  <si>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</si>
  <si>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</si>
  <si>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</si>
  <si>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</si>
  <si>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</si>
  <si>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</si>
  <si>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</si>
  <si>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</si>
  <si>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</si>
  <si>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</si>
  <si>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</si>
  <si>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</si>
  <si>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</si>
  <si>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</si>
  <si>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</si>
  <si>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</si>
  <si>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</si>
  <si>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</si>
  <si>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</si>
  <si>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</si>
  <si>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</si>
  <si>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</si>
  <si>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</si>
  <si>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</si>
  <si>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</si>
  <si>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</si>
  <si>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</si>
  <si>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</si>
  <si>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</si>
  <si>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</si>
  <si>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</si>
  <si>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</si>
  <si>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</si>
  <si>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</si>
  <si>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</si>
  <si>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</si>
  <si>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</si>
  <si>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</si>
  <si>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</si>
  <si>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</si>
  <si>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</si>
  <si>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</si>
  <si>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</si>
  <si>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</si>
  <si>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</si>
  <si>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</si>
  <si>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</si>
  <si>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</si>
  <si>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</si>
  <si>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</si>
  <si>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</si>
  <si>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</si>
  <si>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</si>
  <si>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</si>
  <si>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</si>
  <si>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</si>
  <si>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</si>
  <si>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</si>
  <si>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</si>
  <si>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</si>
  <si>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</si>
  <si>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</si>
  <si>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</si>
  <si>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</si>
  <si>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</si>
  <si>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</si>
  <si>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</si>
  <si>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</si>
  <si>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</si>
  <si>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</si>
  <si>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</si>
  <si>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</si>
  <si>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</si>
  <si>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</si>
  <si>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</si>
  <si>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</si>
  <si>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</si>
  <si>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</si>
  <si>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</si>
  <si>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</si>
  <si>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</si>
  <si>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</si>
  <si>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</si>
  <si>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</si>
  <si>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</si>
  <si>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</si>
  <si>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</si>
  <si>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</si>
  <si>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</si>
  <si>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</si>
  <si>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</si>
  <si>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</si>
  <si>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</si>
  <si>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</si>
  <si>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</si>
  <si>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</si>
  <si>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</si>
  <si>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</si>
  <si>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</si>
  <si>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</si>
  <si>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</si>
  <si>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</si>
  <si>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</si>
  <si>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</si>
  <si>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</si>
  <si>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</si>
  <si>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</si>
  <si>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</si>
  <si>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</si>
  <si>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</si>
  <si>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</si>
  <si>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</si>
  <si>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</si>
  <si>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</si>
  <si>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</si>
  <si>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</si>
  <si>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</si>
  <si>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</si>
  <si>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</si>
  <si>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</si>
  <si>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</si>
  <si>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</si>
  <si>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</si>
  <si>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</si>
  <si>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</si>
  <si>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</si>
  <si>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</si>
  <si>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</si>
  <si>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</si>
  <si>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</si>
  <si>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</si>
  <si>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</si>
  <si>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</si>
  <si>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</si>
  <si>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</si>
  <si>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</si>
  <si>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</si>
  <si>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</si>
  <si>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</si>
  <si>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</si>
  <si>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</si>
  <si>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</si>
  <si>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</si>
  <si>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</si>
  <si>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</si>
  <si>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</si>
  <si>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</si>
  <si>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</si>
  <si>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</si>
  <si>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</si>
  <si>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</si>
  <si>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</si>
  <si>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</si>
  <si>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</si>
  <si>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</si>
  <si>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</si>
  <si>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</si>
  <si>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</si>
  <si>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</si>
  <si>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</si>
  <si>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</si>
  <si>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</si>
  <si>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</si>
  <si>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</si>
  <si>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</si>
  <si>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</si>
  <si>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</si>
  <si>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</si>
  <si>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</si>
  <si>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</si>
  <si>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</si>
  <si>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</si>
  <si>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</si>
  <si>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</si>
  <si>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</si>
  <si>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</si>
  <si>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</si>
  <si>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</si>
  <si>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</si>
  <si>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</si>
  <si>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</si>
  <si>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</si>
  <si>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</si>
  <si>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</si>
  <si>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</si>
  <si>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</si>
  <si>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</si>
  <si>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</si>
  <si>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</si>
  <si>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</si>
  <si>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</si>
  <si>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</si>
  <si>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</si>
  <si>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</si>
  <si>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</si>
  <si>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</si>
  <si>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</si>
  <si>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</si>
  <si>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</si>
  <si>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</si>
  <si>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</si>
  <si>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</si>
  <si>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</si>
  <si>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</si>
  <si>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</si>
  <si>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</si>
  <si>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</si>
  <si>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</si>
  <si>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</si>
  <si>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</si>
  <si>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</si>
  <si>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</si>
  <si>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</si>
  <si>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</si>
  <si>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</si>
  <si>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</si>
  <si>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</si>
  <si>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</si>
  <si>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</si>
  <si>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</si>
  <si>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</si>
  <si>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</si>
  <si>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</si>
  <si>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</si>
  <si>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</si>
  <si>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</si>
  <si>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</si>
  <si>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</si>
  <si>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</si>
  <si>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</si>
  <si>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</si>
  <si>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</si>
  <si>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</si>
  <si>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</si>
  <si>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</si>
  <si>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</si>
  <si>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</si>
  <si>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</si>
  <si>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</si>
  <si>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</si>
  <si>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</si>
  <si>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</si>
  <si>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</si>
  <si>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</si>
  <si>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</si>
  <si>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</si>
  <si>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</si>
  <si>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</si>
  <si>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</si>
  <si>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</si>
  <si>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</si>
  <si>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</si>
  <si>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</si>
  <si>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</si>
  <si>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</si>
  <si>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</si>
  <si>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</si>
  <si>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</si>
  <si>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</si>
  <si>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</si>
  <si>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</si>
  <si>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</si>
  <si>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</si>
  <si>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</si>
  <si>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</si>
  <si>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</si>
  <si>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</si>
  <si>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</si>
  <si>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</si>
  <si>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</si>
  <si>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</si>
  <si>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</si>
  <si>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</si>
  <si>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</si>
  <si>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</si>
  <si>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</si>
  <si>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</si>
  <si>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</si>
  <si>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</si>
  <si>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</si>
  <si>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</si>
  <si>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</si>
  <si>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</si>
  <si>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</si>
  <si>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</si>
  <si>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</si>
  <si>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</si>
  <si>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</si>
  <si>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</si>
  <si>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</si>
  <si>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</si>
  <si>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</si>
  <si>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</si>
  <si>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</si>
  <si>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</si>
  <si>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</si>
  <si>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</si>
  <si>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</si>
  <si>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</si>
  <si>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</si>
  <si>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</si>
  <si>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</si>
  <si>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</si>
  <si>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</si>
  <si>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</si>
  <si>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</si>
  <si>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</si>
  <si>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</si>
  <si>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</si>
  <si>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</si>
  <si>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</si>
  <si>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</si>
  <si>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</si>
  <si>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</si>
  <si>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</si>
  <si>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</si>
  <si>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</si>
  <si>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</si>
  <si>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</si>
  <si>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</si>
  <si>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</si>
  <si>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</si>
  <si>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</si>
  <si>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</si>
  <si>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</si>
  <si>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</si>
  <si>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</si>
  <si>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</si>
  <si>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</si>
  <si>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</si>
  <si>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</si>
  <si>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</si>
  <si>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</si>
  <si>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</si>
  <si>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</si>
  <si>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</si>
  <si>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</si>
  <si>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</si>
  <si>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</si>
  <si>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</si>
  <si>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</si>
  <si>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</si>
  <si>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</si>
  <si>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</si>
  <si>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</si>
  <si>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</si>
  <si>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</si>
  <si>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</si>
  <si>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</si>
  <si>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</si>
  <si>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</si>
  <si>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</si>
  <si>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</si>
  <si>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</si>
  <si>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</si>
  <si>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</si>
  <si>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</si>
  <si>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</si>
  <si>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</si>
  <si>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</si>
  <si>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</si>
  <si>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</si>
  <si>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</si>
  <si>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</si>
  <si>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</si>
  <si>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</si>
  <si>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</si>
  <si>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</si>
  <si>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</si>
  <si>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</si>
  <si>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</si>
  <si>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</si>
  <si>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</si>
  <si>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</si>
  <si>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</si>
  <si>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</si>
  <si>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</si>
  <si>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</si>
  <si>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</si>
  <si>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</si>
  <si>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</si>
  <si>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</si>
  <si>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</si>
  <si>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</si>
  <si>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</si>
  <si>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</si>
  <si>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</si>
  <si>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</si>
  <si>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</si>
  <si>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</si>
  <si>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</si>
  <si>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</si>
  <si>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</si>
  <si>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</si>
  <si>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</si>
  <si>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</si>
  <si>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</si>
  <si>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</si>
  <si>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</si>
  <si>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</si>
  <si>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</si>
  <si>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</si>
  <si>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</si>
  <si>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</si>
  <si>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</si>
  <si>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</si>
  <si>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</si>
  <si>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</si>
  <si>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</si>
  <si>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</si>
  <si>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</si>
  <si>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</si>
  <si>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</si>
  <si>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</si>
  <si>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</si>
  <si>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</si>
  <si>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</si>
  <si>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</si>
  <si>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</si>
  <si>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</si>
  <si>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</si>
  <si>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</si>
  <si>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</si>
  <si>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</si>
  <si>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</si>
  <si>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</si>
  <si>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</si>
  <si>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</si>
  <si>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</si>
  <si>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</si>
  <si>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</si>
  <si>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</si>
  <si>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</si>
  <si>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</si>
  <si>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</si>
  <si>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</si>
  <si>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</si>
  <si>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</si>
  <si>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</si>
  <si>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</si>
  <si>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</si>
  <si>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</si>
  <si>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</si>
  <si>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</si>
  <si>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</si>
  <si>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</si>
  <si>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</si>
  <si>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</si>
  <si>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</si>
  <si>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</si>
  <si>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</si>
  <si>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</si>
  <si>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</si>
  <si>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</si>
  <si>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</si>
  <si>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</si>
  <si>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</si>
  <si>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</si>
  <si>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</si>
  <si>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</si>
  <si>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</si>
  <si>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</si>
  <si>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</si>
  <si>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</si>
  <si>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</si>
  <si>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</si>
  <si>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</si>
  <si>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</si>
  <si>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</si>
  <si>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</si>
  <si>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</si>
  <si>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</si>
  <si>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</si>
  <si>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</si>
  <si>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</si>
  <si>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</si>
  <si>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</si>
  <si>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</si>
  <si>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</si>
  <si>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</si>
  <si>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</si>
  <si>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</si>
  <si>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</si>
  <si>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</si>
  <si>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</si>
  <si>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</si>
  <si>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</si>
  <si>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</si>
  <si>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</si>
  <si>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</si>
  <si>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</si>
  <si>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</si>
  <si>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</si>
  <si>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</si>
  <si>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</si>
  <si>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</si>
  <si>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</si>
  <si>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</si>
  <si>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</si>
  <si>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</si>
  <si>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</si>
  <si>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</si>
  <si>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</si>
  <si>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</si>
  <si>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</si>
  <si>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</si>
  <si>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</si>
  <si>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</si>
  <si>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</si>
  <si>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</si>
  <si>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</si>
  <si>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</si>
  <si>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</si>
  <si>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</si>
  <si>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</si>
  <si>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</si>
  <si>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</si>
  <si>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</si>
  <si>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</si>
  <si>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</si>
  <si>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</si>
  <si>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</si>
  <si>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</si>
  <si>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</si>
  <si>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</si>
  <si>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</si>
  <si>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</si>
  <si>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</si>
  <si>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</si>
  <si>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</si>
  <si>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</si>
  <si>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</si>
  <si>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</si>
  <si>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</si>
  <si>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</si>
  <si>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</si>
  <si>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</si>
  <si>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</si>
  <si>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</si>
  <si>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</si>
  <si>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</si>
  <si>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</si>
  <si>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</si>
  <si>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</si>
  <si>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</si>
  <si>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</si>
  <si>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</si>
  <si>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</si>
  <si>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</si>
  <si>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</si>
  <si>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</si>
  <si>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</si>
  <si>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</si>
  <si>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</si>
  <si>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</si>
  <si>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</si>
  <si>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</si>
  <si>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</si>
  <si>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</si>
  <si>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</si>
  <si>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</si>
  <si>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</si>
  <si>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</si>
  <si>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</si>
  <si>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</si>
  <si>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</si>
  <si>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</si>
  <si>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</si>
  <si>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</si>
  <si>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</si>
  <si>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</si>
  <si>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</si>
  <si>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</si>
  <si>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</si>
  <si>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</si>
  <si>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</si>
  <si>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</si>
  <si>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</si>
  <si>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</si>
  <si>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</si>
  <si>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</si>
  <si>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</si>
  <si>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</si>
  <si>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</si>
  <si>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</si>
  <si>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</si>
  <si>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</si>
  <si>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</si>
  <si>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</si>
  <si>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</si>
  <si>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</si>
  <si>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</si>
  <si>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</si>
  <si>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</si>
  <si>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</si>
  <si>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</si>
  <si>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</si>
  <si>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</si>
  <si>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</si>
  <si>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</si>
  <si>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</si>
  <si>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</si>
  <si>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</si>
  <si>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</si>
  <si>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</si>
  <si>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</si>
  <si>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</si>
  <si>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</si>
  <si>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</si>
  <si>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</si>
  <si>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</si>
  <si>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</si>
  <si>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</si>
  <si>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</si>
  <si>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</si>
  <si>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</si>
  <si>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</si>
  <si>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</si>
  <si>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</si>
  <si>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</si>
  <si>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</si>
  <si>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</si>
  <si>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</si>
  <si>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</si>
  <si>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</si>
  <si>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</si>
  <si>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</si>
  <si>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</si>
  <si>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</si>
  <si>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</si>
  <si>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</si>
  <si>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</si>
  <si>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</si>
  <si>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</si>
  <si>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</si>
  <si>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</si>
  <si>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</si>
  <si>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</si>
  <si>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</si>
  <si>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</si>
  <si>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</si>
  <si>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</si>
  <si>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</si>
  <si>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</si>
  <si>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</si>
  <si>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</si>
  <si>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</si>
  <si>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</si>
  <si>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</si>
  <si>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</si>
  <si>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</si>
  <si>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</si>
  <si>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</si>
  <si>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</si>
  <si>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</si>
  <si>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</si>
  <si>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</si>
  <si>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</si>
  <si>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</si>
  <si>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</si>
  <si>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</si>
  <si>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</si>
  <si>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</si>
  <si>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</si>
  <si>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</si>
  <si>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</si>
  <si>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</si>
  <si>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</si>
  <si>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</si>
  <si>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</si>
  <si>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</si>
  <si>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</si>
  <si>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</si>
  <si>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</si>
  <si>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</si>
  <si>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</si>
  <si>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</si>
  <si>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</si>
  <si>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</si>
  <si>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</si>
  <si>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</si>
  <si>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</si>
  <si>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</si>
  <si>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</si>
  <si>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</si>
  <si>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</si>
  <si>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</si>
  <si>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</si>
  <si>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</si>
  <si>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</si>
  <si>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</si>
  <si>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</si>
  <si>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</si>
  <si>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</si>
  <si>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</si>
  <si>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</si>
  <si>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</si>
  <si>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</si>
  <si>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</si>
  <si>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</si>
  <si>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</si>
  <si>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</si>
  <si>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</si>
  <si>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</si>
  <si>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</si>
  <si>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</si>
  <si>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</si>
  <si>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</si>
  <si>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</si>
  <si>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</si>
  <si>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</si>
  <si>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</si>
  <si>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</si>
  <si>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</si>
  <si>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</si>
  <si>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</si>
  <si>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</si>
  <si>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</si>
  <si>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</si>
  <si>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</si>
  <si>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</si>
  <si>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</si>
  <si>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</si>
  <si>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</si>
  <si>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</si>
  <si>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</si>
  <si>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</si>
  <si>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</si>
  <si>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</si>
  <si>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</si>
  <si>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</si>
  <si>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</si>
  <si>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</si>
  <si>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</si>
  <si>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</si>
  <si>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</si>
  <si>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</si>
  <si>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</si>
  <si>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</si>
  <si>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</si>
  <si>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</si>
  <si>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</si>
  <si>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</si>
  <si>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</si>
  <si>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</si>
  <si>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</si>
  <si>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</si>
  <si>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</si>
  <si>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</si>
  <si>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</si>
  <si>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</si>
  <si>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</si>
  <si>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</si>
  <si>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</si>
  <si>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</si>
  <si>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</si>
  <si>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</si>
  <si>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</si>
  <si>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</si>
  <si>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</si>
  <si>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</si>
  <si>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</si>
  <si>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</si>
  <si>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</si>
  <si>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</si>
  <si>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</si>
  <si>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</si>
  <si>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</si>
  <si>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</si>
  <si>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</si>
  <si>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</si>
  <si>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</si>
  <si>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</si>
  <si>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</si>
  <si>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</si>
  <si>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</si>
  <si>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</si>
  <si>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</si>
  <si>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</si>
  <si>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</si>
  <si>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</si>
  <si>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</si>
  <si>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</si>
  <si>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</si>
  <si>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</si>
  <si>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</si>
  <si>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</si>
  <si>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</si>
  <si>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</si>
  <si>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</si>
  <si>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</si>
  <si>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</si>
  <si>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</si>
  <si>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</si>
  <si>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</si>
  <si>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</si>
  <si>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</si>
  <si>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</si>
  <si>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</si>
  <si>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</si>
  <si>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</si>
  <si>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</si>
  <si>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</si>
  <si>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</si>
  <si>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</si>
  <si>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</si>
  <si>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</si>
  <si>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</si>
  <si>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</si>
  <si>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</si>
  <si>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</si>
  <si>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</si>
  <si>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</si>
  <si>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</si>
  <si>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</si>
  <si>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</si>
  <si>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</si>
  <si>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</si>
  <si>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</si>
  <si>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</si>
  <si>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</si>
  <si>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</si>
  <si>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</si>
  <si>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</si>
  <si>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</si>
  <si>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</si>
  <si>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</si>
  <si>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</si>
  <si>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</si>
  <si>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</si>
  <si>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</si>
  <si>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</si>
  <si>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</si>
  <si>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</si>
  <si>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</si>
  <si>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</si>
  <si>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</si>
  <si>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</si>
  <si>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</si>
  <si>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</si>
  <si>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</si>
  <si>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</si>
  <si>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</si>
  <si>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</si>
  <si>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</si>
  <si>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</si>
  <si>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</si>
  <si>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</si>
  <si>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</si>
  <si>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</si>
  <si>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</si>
  <si>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</si>
  <si>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</si>
  <si>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</si>
  <si>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</si>
  <si>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</si>
  <si>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</si>
  <si>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</si>
  <si>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</si>
  <si>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</si>
  <si>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</si>
  <si>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</si>
  <si>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</si>
  <si>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</si>
  <si>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</si>
  <si>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</si>
  <si>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</si>
  <si>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</si>
  <si>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</si>
  <si>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</si>
  <si>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</si>
  <si>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</si>
  <si>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</si>
  <si>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</si>
  <si>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</si>
  <si>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</si>
  <si>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</si>
  <si>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</si>
  <si>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</si>
  <si>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</si>
  <si>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</si>
  <si>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</si>
  <si>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</si>
  <si>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</si>
  <si>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</si>
  <si>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</si>
  <si>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</si>
  <si>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</si>
  <si>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</si>
  <si>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</si>
  <si>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</si>
  <si>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</si>
  <si>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</si>
  <si>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</si>
  <si>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</si>
  <si>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</si>
  <si>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</si>
  <si>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</si>
  <si>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</si>
  <si>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</si>
  <si>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</si>
  <si>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</si>
  <si>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</si>
  <si>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</si>
  <si>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</si>
  <si>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</si>
  <si>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</si>
  <si>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</si>
  <si>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</si>
  <si>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</si>
  <si>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</si>
  <si>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</si>
  <si>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</si>
  <si>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</si>
  <si>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</si>
  <si>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</si>
  <si>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</si>
  <si>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</si>
  <si>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</si>
  <si>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</si>
  <si>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</si>
  <si>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</si>
  <si>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</si>
  <si>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</si>
  <si>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</si>
  <si>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</si>
  <si>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</si>
  <si>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</si>
  <si>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</si>
  <si>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</si>
  <si>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</si>
  <si>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</si>
  <si>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</si>
  <si>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</si>
  <si>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</si>
  <si>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</si>
  <si>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</si>
  <si>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</si>
  <si>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</si>
  <si>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</si>
  <si>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</si>
  <si>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</si>
  <si>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</si>
  <si>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</si>
  <si>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</si>
  <si>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</si>
  <si>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</si>
  <si>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</si>
  <si>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</si>
  <si>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</si>
  <si>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</si>
  <si>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</si>
  <si>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</si>
  <si>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</si>
  <si>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</si>
  <si>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</si>
  <si>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</si>
  <si>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</si>
  <si>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</si>
  <si>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</si>
  <si>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</si>
  <si>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</si>
  <si>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</si>
  <si>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</si>
  <si>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</si>
  <si>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</si>
  <si>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</si>
  <si>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</si>
  <si>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</si>
  <si>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</si>
  <si>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</si>
  <si>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</si>
  <si>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</si>
  <si>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</si>
  <si>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</si>
  <si>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</si>
  <si>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</si>
  <si>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</si>
  <si>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</si>
  <si>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</si>
  <si>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</si>
  <si>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</si>
  <si>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</si>
  <si>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</si>
  <si>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</si>
  <si>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</si>
  <si>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</si>
  <si>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</si>
  <si>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</si>
  <si>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</si>
  <si>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</si>
  <si>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</si>
  <si>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</si>
  <si>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</si>
  <si>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</si>
  <si>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</si>
  <si>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</si>
  <si>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</si>
  <si>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</si>
  <si>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</si>
  <si>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</si>
  <si>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</si>
  <si>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</si>
  <si>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</si>
  <si>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</si>
  <si>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</si>
  <si>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</si>
  <si>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</si>
  <si>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</si>
  <si>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</si>
  <si>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</si>
  <si>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</si>
  <si>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</si>
  <si>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</si>
  <si>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</si>
  <si>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</si>
  <si>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</si>
  <si>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</si>
  <si>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</si>
  <si>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</si>
  <si>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</si>
  <si>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</si>
  <si>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</si>
  <si>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</si>
  <si>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</si>
  <si>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</si>
  <si>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</si>
  <si>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</si>
  <si>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</si>
  <si>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</si>
  <si>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</si>
  <si>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</si>
  <si>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</si>
  <si>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</si>
  <si>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</si>
  <si>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</si>
  <si>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</si>
  <si>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</si>
  <si>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</si>
  <si>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</si>
  <si>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</si>
  <si>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</si>
  <si>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</si>
  <si>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</si>
  <si>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</si>
  <si>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</si>
  <si>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</si>
  <si>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</si>
  <si>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</si>
  <si>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</si>
  <si>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</si>
  <si>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</si>
  <si>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</si>
  <si>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</si>
  <si>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</si>
  <si>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</si>
  <si>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</si>
  <si>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</si>
  <si>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</si>
  <si>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</si>
  <si>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</si>
  <si>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</si>
  <si>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</si>
  <si>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</si>
  <si>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</si>
  <si>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</si>
  <si>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</si>
  <si>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</si>
  <si>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</si>
  <si>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</si>
  <si>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</si>
  <si>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</si>
  <si>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</si>
  <si>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</si>
  <si>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</si>
  <si>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</si>
  <si>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</si>
  <si>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</si>
  <si>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</si>
  <si>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</si>
  <si>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</si>
  <si>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</si>
  <si>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</si>
  <si>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</si>
  <si>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</si>
  <si>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</si>
  <si>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</si>
  <si>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</si>
  <si>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</si>
  <si>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</si>
  <si>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</si>
  <si>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</si>
  <si>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</si>
  <si>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</si>
  <si>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</si>
  <si>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</si>
  <si>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</si>
  <si>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</si>
  <si>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</si>
  <si>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</si>
  <si>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</si>
  <si>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</si>
  <si>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</si>
  <si>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</si>
  <si>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</si>
  <si>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</si>
  <si>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</si>
  <si>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</si>
  <si>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</si>
  <si>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</si>
  <si>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</si>
  <si>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</si>
  <si>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</si>
  <si>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</si>
  <si>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</si>
  <si>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</si>
  <si>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</si>
  <si>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</si>
  <si>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</si>
  <si>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</si>
  <si>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</si>
  <si>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</si>
  <si>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</si>
  <si>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</si>
  <si>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</si>
  <si>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</si>
  <si>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</si>
  <si>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</si>
  <si>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</si>
  <si>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</si>
  <si>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</si>
  <si>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</si>
  <si>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</si>
  <si>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</si>
  <si>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</si>
  <si>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</si>
  <si>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</si>
  <si>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</si>
  <si>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</si>
  <si>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</si>
  <si>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</si>
  <si>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</si>
  <si>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</si>
  <si>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</si>
  <si>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</si>
  <si>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</si>
  <si>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</si>
  <si>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</si>
  <si>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</si>
  <si>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</si>
  <si>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</si>
  <si>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</si>
  <si>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</si>
  <si>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</si>
  <si>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</si>
  <si>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</si>
  <si>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</si>
  <si>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</si>
  <si>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</si>
  <si>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</si>
  <si>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</si>
  <si>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</si>
  <si>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</si>
  <si>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</si>
  <si>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</si>
  <si>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</si>
  <si>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</si>
  <si>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</si>
  <si>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</si>
  <si>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</si>
  <si>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</si>
  <si>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</si>
  <si>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</si>
  <si>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</si>
  <si>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</si>
  <si>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</si>
  <si>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</si>
  <si>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</si>
  <si>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</si>
  <si>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</si>
  <si>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</si>
  <si>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</si>
  <si>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</si>
  <si>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</si>
  <si>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</si>
  <si>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</si>
  <si>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</si>
  <si>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</si>
  <si>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</si>
  <si>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</si>
  <si>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</si>
  <si>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</si>
  <si>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</si>
  <si>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</si>
  <si>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</si>
  <si>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</si>
  <si>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</si>
  <si>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</si>
  <si>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</si>
  <si>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</si>
  <si>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</si>
  <si>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</si>
  <si>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</si>
  <si>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</si>
  <si>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</si>
  <si>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</si>
  <si>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</si>
  <si>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</si>
  <si>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</si>
  <si>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</si>
  <si>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</si>
  <si>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</si>
  <si>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</si>
  <si>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</si>
  <si>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</si>
  <si>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</si>
  <si>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</si>
  <si>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</si>
  <si>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</si>
  <si>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</si>
  <si>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</si>
  <si>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</si>
  <si>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</si>
  <si>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</si>
  <si>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</si>
  <si>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</si>
  <si>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</si>
  <si>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</si>
  <si>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</si>
  <si>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</si>
  <si>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</si>
  <si>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</si>
  <si>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</si>
  <si>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</si>
  <si>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</si>
  <si>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</si>
  <si>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</si>
  <si>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</si>
  <si>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</si>
  <si>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</si>
  <si>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</si>
  <si>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</si>
  <si>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</si>
  <si>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</si>
  <si>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</si>
  <si>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</si>
  <si>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</si>
  <si>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</si>
  <si>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</si>
  <si>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</si>
  <si>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</si>
  <si>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</si>
  <si>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</si>
  <si>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</si>
  <si>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</si>
  <si>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</si>
  <si>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</si>
  <si>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</si>
  <si>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</si>
  <si>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</si>
  <si>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</si>
  <si>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</si>
  <si>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</si>
  <si>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</si>
  <si>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</si>
  <si>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</si>
  <si>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</si>
  <si>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</si>
  <si>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</si>
  <si>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</si>
  <si>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</si>
  <si>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</si>
  <si>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</si>
  <si>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</si>
  <si>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</si>
  <si>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</si>
  <si>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</si>
  <si>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</si>
  <si>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</si>
  <si>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</si>
  <si>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</si>
  <si>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</si>
  <si>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</si>
  <si>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</si>
  <si>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</si>
  <si>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</si>
  <si>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</si>
  <si>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</si>
  <si>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</si>
  <si>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</si>
  <si>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</si>
  <si>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</si>
  <si>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</si>
  <si>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</si>
  <si>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</si>
  <si>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</si>
  <si>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</si>
  <si>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</si>
  <si>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</si>
  <si>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</si>
  <si>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</si>
  <si>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</si>
  <si>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</si>
  <si>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</si>
  <si>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</si>
  <si>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</si>
  <si>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</si>
  <si>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</si>
  <si>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</si>
  <si>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</si>
  <si>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</si>
  <si>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</si>
  <si>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</si>
  <si>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</si>
  <si>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</si>
  <si>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</si>
  <si>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</si>
  <si>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</si>
  <si>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</si>
  <si>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</si>
  <si>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</si>
  <si>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</si>
  <si>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</si>
  <si>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</si>
  <si>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</si>
  <si>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</si>
  <si>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</si>
  <si>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</si>
  <si>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</si>
  <si>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</si>
  <si>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</si>
  <si>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</si>
  <si>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</si>
  <si>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</si>
  <si>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</si>
  <si>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</si>
  <si>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</si>
  <si>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</si>
  <si>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</si>
  <si>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</si>
  <si>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</si>
  <si>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</si>
  <si>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</si>
  <si>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</si>
  <si>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</si>
  <si>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</si>
  <si>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</si>
  <si>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</si>
  <si>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</si>
  <si>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</si>
  <si>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</si>
  <si>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</si>
  <si>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</si>
  <si>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</si>
  <si>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</si>
  <si>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</si>
  <si>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</si>
  <si>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</si>
  <si>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</si>
  <si>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</si>
  <si>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</si>
  <si>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</si>
  <si>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</si>
  <si>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</si>
  <si>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</si>
  <si>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</si>
  <si>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</si>
  <si>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</si>
  <si>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</si>
  <si>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</si>
  <si>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</si>
  <si>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</si>
  <si>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</si>
  <si>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</si>
  <si>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</si>
  <si>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</si>
  <si>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</si>
  <si>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</si>
  <si>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</si>
  <si>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</si>
  <si>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</si>
  <si>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</si>
  <si>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</si>
  <si>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</si>
  <si>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</si>
  <si>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</si>
  <si>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</si>
  <si>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</si>
  <si>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</si>
  <si>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</si>
  <si>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</si>
  <si>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</si>
  <si>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</si>
  <si>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</si>
  <si>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</si>
  <si>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</si>
  <si>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</si>
  <si>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</si>
  <si>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</si>
  <si>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</si>
  <si>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</si>
  <si>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</si>
  <si>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</si>
  <si>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</si>
  <si>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</si>
  <si>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</si>
  <si>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</si>
  <si>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</si>
  <si>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</si>
  <si>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</si>
  <si>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</si>
  <si>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</si>
  <si>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</si>
  <si>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</si>
  <si>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</si>
  <si>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</si>
  <si>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</si>
  <si>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</si>
  <si>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</si>
  <si>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</si>
  <si>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</si>
  <si>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</si>
  <si>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</si>
  <si>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</si>
  <si>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</si>
  <si>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</si>
  <si>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</si>
  <si>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</si>
  <si>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</si>
  <si>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</si>
  <si>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</si>
  <si>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</si>
  <si>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</si>
  <si>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</si>
  <si>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</si>
  <si>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</si>
  <si>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</si>
  <si>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</si>
  <si>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</si>
  <si>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</si>
  <si>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</si>
  <si>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</si>
  <si>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</si>
  <si>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</si>
  <si>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</si>
  <si>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</si>
  <si>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</si>
  <si>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</si>
  <si>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</si>
  <si>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</si>
  <si>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</si>
  <si>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</si>
  <si>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</si>
  <si>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</si>
  <si>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</si>
  <si>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</si>
  <si>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</si>
  <si>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</si>
  <si>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</si>
  <si>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</si>
  <si>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</si>
  <si>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</si>
  <si>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</si>
  <si>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</si>
  <si>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</si>
  <si>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</si>
  <si>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</si>
  <si>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</si>
  <si>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</si>
  <si>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</si>
  <si>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</si>
  <si>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</si>
  <si>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</si>
  <si>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</si>
  <si>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</si>
  <si>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</si>
  <si>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</si>
  <si>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</si>
  <si>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</si>
  <si>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</si>
  <si>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</si>
  <si>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</si>
  <si>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</si>
  <si>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</si>
  <si>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</si>
  <si>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</si>
  <si>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</si>
  <si>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</si>
  <si>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</si>
  <si>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</si>
  <si>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</si>
  <si>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</si>
  <si>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</si>
  <si>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</si>
  <si>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</si>
  <si>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</si>
  <si>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</si>
  <si>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</si>
  <si>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</si>
  <si>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</si>
  <si>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</si>
  <si>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</si>
  <si>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</si>
  <si>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</si>
  <si>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</si>
  <si>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</si>
  <si>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</si>
  <si>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</si>
  <si>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</si>
  <si>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</si>
  <si>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</si>
  <si>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</si>
  <si>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</si>
  <si>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</si>
  <si>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</si>
  <si>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</si>
  <si>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</si>
  <si>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</si>
  <si>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</si>
  <si>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</si>
  <si>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</si>
  <si>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</si>
  <si>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</si>
  <si>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</si>
  <si>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</si>
  <si>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</si>
  <si>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</si>
  <si>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</si>
  <si>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</si>
  <si>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</si>
  <si>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</si>
  <si>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</si>
  <si>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</si>
  <si>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</si>
  <si>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</si>
  <si>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</si>
  <si>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</si>
  <si>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</si>
  <si>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</si>
  <si>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</si>
  <si>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</si>
  <si>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</si>
  <si>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</si>
  <si>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</si>
  <si>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</si>
  <si>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</si>
  <si>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</si>
  <si>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</si>
  <si>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</si>
  <si>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</si>
  <si>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</si>
  <si>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</si>
  <si>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</si>
  <si>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</si>
  <si>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</si>
  <si>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</si>
  <si>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</si>
  <si>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</si>
  <si>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</si>
  <si>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</si>
  <si>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</si>
  <si>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</si>
  <si>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</si>
  <si>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</si>
  <si>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</si>
  <si>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</si>
  <si>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</si>
  <si>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</si>
  <si>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</si>
  <si>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</si>
  <si>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</si>
  <si>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</si>
  <si>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</si>
  <si>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</si>
  <si>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</si>
  <si>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</si>
  <si>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</si>
  <si>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</si>
  <si>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</si>
  <si>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</si>
  <si>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</si>
  <si>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</si>
  <si>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</si>
  <si>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</si>
  <si>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</si>
  <si>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</si>
  <si>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</si>
  <si>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</si>
  <si>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</si>
  <si>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</si>
  <si>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</si>
  <si>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</si>
  <si>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</si>
  <si>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</si>
  <si>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</si>
  <si>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</si>
  <si>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</si>
  <si>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</si>
  <si>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</si>
  <si>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</si>
  <si>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</si>
  <si>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</si>
  <si>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</si>
  <si>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</si>
  <si>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</si>
  <si>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</si>
  <si>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</si>
  <si>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</si>
  <si>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</si>
  <si>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</si>
  <si>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</si>
  <si>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</si>
  <si>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</si>
  <si>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</si>
  <si>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</si>
  <si>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</si>
  <si>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</si>
  <si>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</si>
  <si>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</si>
  <si>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</si>
  <si>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</si>
  <si>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</si>
  <si>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</si>
  <si>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</si>
  <si>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</si>
  <si>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</si>
  <si>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</si>
  <si>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</si>
  <si>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</si>
  <si>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</si>
  <si>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</si>
  <si>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</si>
  <si>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</si>
  <si>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</si>
  <si>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</si>
  <si>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</si>
  <si>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</si>
  <si>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</si>
  <si>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</si>
  <si>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</si>
  <si>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</si>
  <si>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</si>
  <si>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</si>
  <si>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</si>
  <si>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</si>
  <si>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</si>
  <si>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</si>
  <si>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</si>
  <si>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</si>
  <si>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</si>
  <si>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</si>
  <si>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</si>
  <si>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</si>
  <si>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</si>
  <si>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</si>
  <si>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</si>
  <si>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</si>
  <si>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</si>
  <si>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</si>
  <si>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</si>
  <si>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</si>
  <si>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</si>
  <si>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</si>
  <si>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</si>
  <si>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</si>
  <si>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</si>
  <si>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</si>
  <si>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</si>
  <si>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</si>
  <si>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</si>
  <si>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</si>
  <si>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</si>
  <si>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</si>
  <si>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</si>
  <si>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</si>
  <si>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</si>
  <si>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</si>
  <si>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</si>
  <si>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</si>
  <si>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</si>
  <si>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</si>
  <si>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</si>
  <si>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</si>
  <si>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</si>
  <si>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</si>
  <si>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</si>
  <si>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</si>
  <si>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</si>
  <si>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</si>
  <si>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</si>
  <si>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</si>
  <si>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</si>
  <si>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</si>
  <si>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</si>
  <si>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</si>
  <si>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</si>
  <si>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</si>
  <si>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</si>
  <si>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</si>
  <si>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</si>
  <si>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</si>
  <si>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</si>
  <si>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</si>
  <si>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</si>
  <si>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</si>
  <si>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</si>
  <si>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</si>
  <si>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</si>
  <si>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</si>
  <si>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</si>
  <si>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</si>
  <si>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</si>
  <si>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</si>
  <si>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</si>
  <si>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</si>
  <si>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</si>
  <si>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</si>
  <si>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</si>
  <si>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</si>
  <si>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</si>
  <si>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</si>
  <si>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</si>
  <si>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</si>
  <si>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</si>
  <si>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</si>
  <si>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</si>
  <si>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</si>
  <si>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</si>
  <si>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</si>
  <si>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</si>
  <si>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</si>
  <si>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</si>
  <si>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</si>
  <si>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</si>
  <si>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</si>
  <si>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</si>
  <si>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</si>
  <si>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</si>
  <si>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</si>
  <si>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</si>
  <si>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</si>
  <si>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</si>
  <si>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</si>
  <si>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</si>
  <si>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</si>
  <si>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</si>
  <si>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</si>
  <si>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</si>
  <si>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</si>
  <si>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</si>
  <si>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</si>
  <si>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</si>
  <si>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</si>
  <si>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</si>
  <si>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</si>
  <si>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</si>
  <si>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</si>
  <si>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</si>
  <si>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</si>
  <si>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</si>
  <si>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</si>
  <si>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</si>
  <si>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</si>
  <si>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</si>
  <si>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</si>
  <si>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</si>
  <si>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</si>
  <si>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</si>
  <si>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</si>
  <si>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</si>
  <si>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</si>
  <si>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</si>
  <si>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</si>
  <si>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</si>
  <si>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</si>
  <si>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</si>
  <si>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</si>
  <si>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</si>
  <si>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</si>
  <si>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</si>
  <si>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</si>
  <si>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</si>
  <si>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</si>
  <si>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</si>
  <si>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</si>
  <si>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</si>
  <si>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</si>
  <si>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</si>
  <si>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</si>
  <si>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</si>
  <si>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</si>
  <si>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</si>
  <si>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</si>
  <si>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</si>
  <si>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</si>
  <si>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</si>
  <si>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</si>
  <si>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</si>
  <si>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</si>
  <si>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</si>
  <si>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</si>
  <si>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</si>
  <si>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</si>
  <si>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</si>
  <si>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</si>
  <si>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</si>
  <si>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</si>
  <si>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</si>
  <si>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</si>
  <si>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</si>
  <si>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</si>
  <si>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</si>
  <si>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</si>
  <si>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</si>
  <si>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</si>
  <si>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</si>
  <si>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</si>
  <si>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</si>
  <si>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</si>
  <si>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</si>
  <si>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</si>
  <si>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</si>
  <si>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</si>
  <si>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</si>
  <si>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</si>
  <si>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</si>
  <si>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</si>
  <si>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</si>
  <si>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</si>
  <si>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</si>
  <si>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</si>
  <si>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</si>
  <si>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</si>
  <si>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</si>
  <si>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</si>
  <si>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</si>
  <si>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</si>
  <si>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</si>
  <si>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</si>
  <si>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</si>
  <si>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</si>
  <si>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</si>
  <si>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</si>
  <si>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</si>
  <si>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</si>
  <si>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</si>
  <si>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</si>
  <si>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</si>
  <si>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</si>
  <si>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</si>
  <si>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</si>
  <si>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</si>
  <si>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</si>
  <si>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</si>
  <si>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</si>
  <si>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</si>
  <si>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</si>
  <si>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</si>
  <si>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</si>
  <si>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</si>
  <si>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</si>
  <si>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</si>
  <si>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</si>
  <si>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</si>
  <si>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</si>
  <si>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</si>
  <si>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</si>
  <si>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</si>
  <si>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</si>
  <si>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</si>
  <si>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</si>
  <si>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</si>
  <si>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</si>
  <si>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</si>
  <si>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</si>
  <si>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</si>
  <si>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</si>
  <si>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</si>
  <si>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</si>
  <si>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</si>
  <si>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</si>
  <si>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</si>
  <si>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</si>
  <si>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</si>
  <si>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</si>
  <si>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</si>
  <si>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</si>
  <si>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</si>
  <si>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</si>
  <si>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</si>
  <si>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</si>
  <si>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</si>
  <si>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</si>
  <si>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</si>
  <si>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</si>
  <si>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</si>
  <si>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</si>
  <si>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</si>
  <si>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</si>
  <si>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</si>
  <si>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</si>
  <si>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</si>
  <si>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</si>
  <si>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</si>
  <si>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</si>
  <si>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</si>
  <si>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</si>
  <si>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</si>
  <si>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</si>
  <si>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</si>
  <si>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</si>
  <si>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</si>
  <si>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</si>
  <si>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</si>
  <si>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</si>
  <si>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</si>
  <si>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</si>
  <si>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</si>
  <si>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</si>
  <si>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</si>
  <si>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</si>
  <si>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</si>
  <si>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</si>
  <si>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</si>
  <si>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</si>
  <si>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</si>
  <si>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</si>
  <si>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</si>
  <si>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</si>
  <si>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</si>
  <si>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</si>
  <si>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</si>
  <si>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</si>
  <si>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</si>
  <si>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</si>
  <si>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</si>
  <si>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</si>
  <si>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</si>
  <si>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</si>
  <si>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</si>
  <si>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</si>
  <si>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</si>
  <si>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</si>
  <si>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</si>
  <si>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</si>
  <si>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</si>
  <si>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</si>
  <si>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</si>
  <si>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</si>
  <si>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</si>
  <si>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</si>
  <si>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</si>
  <si>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</si>
  <si>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</si>
  <si>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</si>
  <si>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</si>
  <si>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</si>
  <si>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</si>
  <si>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</si>
  <si>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</si>
  <si>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</si>
  <si>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</si>
  <si>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</si>
  <si>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</si>
  <si>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</si>
  <si>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</si>
  <si>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</si>
  <si>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</si>
  <si>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</si>
  <si>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</si>
  <si>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</si>
  <si>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</si>
  <si>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</si>
  <si>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</si>
  <si>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</si>
  <si>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</si>
  <si>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</si>
  <si>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</si>
  <si>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</si>
  <si>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</si>
  <si>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</si>
  <si>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</si>
  <si>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</si>
  <si>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</si>
  <si>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</si>
  <si>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</si>
  <si>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</si>
  <si>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</si>
  <si>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</si>
  <si>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</si>
  <si>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</si>
  <si>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</si>
  <si>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</si>
  <si>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</si>
  <si>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</si>
  <si>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</si>
  <si>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</si>
  <si>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</si>
  <si>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</si>
  <si>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</si>
  <si>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</si>
  <si>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</si>
  <si>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</si>
  <si>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</si>
  <si>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</si>
  <si>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</si>
  <si>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</si>
  <si>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</si>
  <si>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</si>
  <si>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</si>
  <si>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</si>
  <si>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</si>
  <si>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</si>
  <si>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</si>
  <si>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</si>
  <si>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</si>
  <si>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</si>
  <si>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</si>
  <si>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</si>
  <si>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</si>
  <si>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</si>
  <si>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</si>
  <si>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</si>
  <si>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</si>
  <si>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</si>
  <si>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</si>
  <si>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</si>
  <si>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</si>
  <si>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</si>
  <si>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</si>
  <si>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</si>
  <si>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</si>
  <si>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</si>
  <si>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</si>
  <si>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</si>
  <si>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</si>
  <si>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</si>
  <si>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</si>
  <si>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</si>
  <si>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</si>
  <si>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</si>
  <si>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</si>
  <si>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</si>
  <si>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</si>
  <si>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</si>
  <si>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</si>
  <si>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</si>
  <si>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</si>
  <si>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</si>
  <si>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</si>
  <si>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</si>
  <si>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</si>
  <si>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</si>
  <si>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</si>
  <si>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</si>
  <si>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</si>
  <si>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</si>
  <si>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</si>
  <si>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</si>
  <si>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</si>
  <si>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</si>
  <si>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</si>
  <si>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</si>
  <si>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</si>
  <si>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</si>
  <si>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</si>
  <si>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</si>
  <si>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</si>
  <si>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</si>
  <si>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</si>
  <si>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</si>
  <si>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</si>
  <si>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</si>
  <si>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</si>
  <si>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</si>
  <si>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</si>
  <si>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</si>
  <si>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</si>
  <si>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</si>
  <si>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</si>
  <si>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</si>
  <si>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</si>
  <si>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</si>
  <si>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</si>
  <si>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</si>
  <si>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</si>
  <si>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</si>
  <si>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</si>
  <si>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</si>
  <si>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</si>
  <si>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</si>
  <si>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</si>
  <si>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</si>
  <si>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</si>
  <si>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</si>
  <si>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</si>
  <si>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</si>
  <si>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</si>
  <si>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</si>
  <si>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</si>
  <si>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</si>
  <si>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</si>
  <si>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</si>
  <si>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</si>
  <si>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</si>
  <si>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</si>
  <si>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</si>
  <si>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</si>
  <si>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</si>
  <si>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</si>
  <si>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</si>
  <si>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</si>
  <si>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</si>
  <si>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</si>
  <si>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</si>
  <si>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</si>
  <si>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</si>
  <si>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</si>
  <si>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</si>
  <si>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</si>
  <si>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</si>
  <si>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</si>
  <si>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</si>
  <si>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</si>
  <si>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</si>
  <si>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</si>
  <si>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</si>
  <si>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</si>
  <si>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</si>
  <si>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</si>
  <si>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</si>
  <si>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</si>
  <si>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</si>
  <si>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</si>
  <si>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</si>
  <si>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</si>
  <si>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</si>
  <si>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</si>
  <si>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</si>
  <si>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</si>
  <si>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</si>
  <si>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</si>
  <si>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</si>
  <si>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</si>
  <si>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</si>
  <si>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</si>
  <si>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</si>
  <si>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</si>
  <si>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</si>
  <si>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</si>
  <si>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</si>
  <si>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</si>
  <si>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</si>
  <si>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</si>
  <si>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</si>
  <si>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</si>
  <si>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</si>
  <si>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</si>
  <si>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</si>
  <si>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</si>
  <si>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</si>
  <si>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</si>
  <si>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</si>
  <si>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</si>
  <si>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</si>
  <si>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</si>
  <si>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</si>
  <si>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</si>
  <si>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</si>
  <si>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</si>
  <si>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</si>
  <si>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</si>
  <si>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</si>
  <si>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</si>
  <si>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</si>
  <si>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</si>
  <si>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</si>
  <si>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</si>
  <si>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</si>
  <si>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</si>
  <si>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</si>
  <si>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</si>
  <si>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</si>
  <si>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</si>
  <si>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</si>
  <si>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</si>
  <si>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</si>
  <si>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</si>
  <si>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</si>
  <si>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</si>
  <si>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</si>
  <si>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</si>
  <si>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</si>
  <si>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</si>
  <si>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</si>
  <si>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</si>
  <si>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</si>
  <si>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</si>
  <si>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</si>
  <si>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</si>
  <si>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</si>
  <si>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</si>
  <si>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</si>
  <si>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</si>
  <si>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</si>
  <si>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</si>
  <si>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</si>
  <si>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</si>
  <si>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</si>
  <si>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</si>
  <si>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</si>
  <si>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</si>
  <si>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</si>
  <si>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</si>
  <si>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</si>
  <si>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</si>
  <si>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</si>
  <si>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</si>
  <si>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</si>
  <si>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</si>
  <si>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</si>
  <si>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</si>
  <si>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</si>
  <si>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</si>
  <si>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</si>
  <si>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</si>
  <si>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</si>
  <si>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</si>
  <si>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</si>
  <si>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</si>
  <si>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</si>
  <si>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</si>
  <si>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</si>
  <si>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</si>
  <si>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</si>
  <si>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</si>
  <si>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</si>
  <si>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</si>
  <si>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</si>
  <si>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</si>
  <si>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</si>
  <si>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</si>
  <si>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</si>
  <si>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</si>
  <si>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</si>
  <si>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</si>
  <si>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</si>
  <si>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</si>
  <si>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</si>
  <si>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</si>
  <si>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</si>
  <si>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</si>
  <si>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</si>
  <si>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</si>
  <si>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</si>
  <si>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</si>
  <si>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</si>
  <si>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</si>
  <si>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</si>
  <si>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</si>
  <si>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</si>
  <si>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</si>
  <si>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</si>
  <si>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</si>
  <si>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</si>
  <si>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</si>
  <si>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</si>
  <si>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</si>
  <si>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</si>
  <si>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</si>
  <si>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</si>
  <si>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</si>
  <si>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</si>
  <si>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</si>
  <si>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</si>
  <si>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</si>
  <si>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</si>
  <si>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</si>
  <si>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</si>
  <si>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</si>
  <si>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</si>
  <si>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</si>
  <si>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</si>
  <si>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</si>
  <si>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</si>
  <si>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</si>
  <si>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</si>
  <si>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</si>
  <si>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</si>
  <si>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</si>
  <si>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</si>
  <si>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</si>
  <si>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</si>
  <si>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</si>
  <si>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</si>
  <si>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</si>
  <si>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</si>
  <si>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</si>
  <si>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</si>
  <si>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</si>
  <si>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</si>
  <si>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</si>
  <si>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</si>
  <si>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</si>
  <si>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</si>
  <si>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</si>
  <si>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</si>
  <si>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</si>
  <si>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</si>
  <si>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</si>
  <si>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</si>
  <si>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</si>
  <si>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</si>
  <si>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</si>
  <si>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</si>
  <si>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</si>
  <si>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</si>
  <si>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</si>
  <si>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</si>
  <si>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</si>
  <si>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</si>
  <si>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</si>
  <si>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</si>
  <si>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</si>
  <si>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</si>
  <si>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</si>
  <si>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</si>
  <si>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</si>
  <si>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</si>
  <si>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</si>
  <si>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</si>
  <si>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</si>
  <si>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</si>
  <si>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</si>
  <si>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</si>
  <si>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</si>
  <si>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</si>
  <si>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</si>
  <si>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</si>
  <si>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</si>
  <si>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</si>
  <si>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</si>
  <si>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</si>
  <si>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</si>
  <si>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</si>
  <si>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</si>
  <si>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</si>
  <si>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</si>
  <si>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</si>
  <si>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</si>
  <si>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</si>
  <si>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</si>
  <si>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</si>
  <si>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</si>
  <si>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</si>
  <si>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</si>
  <si>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</si>
  <si>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</si>
  <si>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</si>
  <si>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</si>
  <si>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</si>
  <si>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</si>
  <si>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</si>
  <si>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</si>
  <si>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</si>
  <si>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</si>
  <si>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</si>
  <si>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</si>
  <si>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</si>
  <si>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</si>
  <si>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</si>
  <si>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</si>
  <si>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</si>
  <si>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</si>
  <si>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</si>
  <si>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</si>
  <si>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</si>
  <si>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</si>
  <si>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</si>
  <si>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</si>
  <si>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</si>
  <si>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</si>
  <si>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</si>
  <si>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</si>
  <si>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</si>
  <si>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</si>
  <si>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</si>
  <si>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</si>
  <si>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</si>
  <si>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</si>
  <si>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</si>
  <si>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</si>
  <si>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</si>
  <si>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</si>
  <si>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</si>
  <si>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</si>
  <si>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</si>
  <si>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</si>
  <si>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</si>
  <si>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</si>
  <si>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</si>
  <si>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</si>
  <si>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</si>
  <si>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</si>
  <si>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</si>
  <si>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</si>
  <si>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</si>
  <si>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</si>
  <si>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</si>
  <si>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</si>
  <si>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</si>
  <si>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</si>
  <si>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</si>
  <si>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</si>
  <si>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</si>
  <si>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</si>
  <si>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</si>
  <si>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</si>
  <si>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</si>
  <si>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</si>
  <si>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</si>
  <si>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</si>
  <si>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</si>
  <si>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</si>
  <si>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</si>
  <si>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</si>
  <si>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</si>
  <si>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</si>
  <si>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</si>
  <si>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</si>
  <si>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</si>
  <si>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</si>
  <si>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</si>
  <si>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</si>
  <si>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</si>
  <si>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</si>
  <si>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</si>
  <si>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</si>
  <si>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</si>
  <si>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</si>
  <si>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</si>
  <si>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</si>
  <si>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</si>
  <si>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</si>
  <si>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</si>
  <si>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</si>
  <si>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</si>
  <si>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</si>
  <si>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</si>
  <si>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</si>
  <si>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</si>
  <si>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</si>
  <si>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</si>
  <si>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</si>
  <si>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</si>
  <si>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</si>
  <si>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</si>
  <si>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</si>
  <si>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</si>
  <si>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</si>
  <si>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</si>
  <si>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</si>
  <si>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</si>
  <si>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</si>
  <si>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</si>
  <si>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</si>
  <si>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</si>
  <si>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</si>
  <si>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</si>
  <si>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</si>
  <si>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</si>
  <si>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</si>
  <si>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</si>
  <si>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</si>
  <si>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</si>
  <si>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</si>
  <si>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</si>
  <si>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</si>
  <si>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</si>
  <si>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</si>
  <si>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</si>
  <si>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</si>
  <si>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</si>
  <si>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</si>
  <si>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</si>
  <si>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</si>
  <si>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</si>
  <si>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</si>
  <si>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</si>
  <si>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</si>
  <si>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</si>
  <si>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</si>
  <si>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</si>
  <si>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</si>
  <si>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</si>
  <si>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</si>
  <si>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</si>
  <si>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</si>
  <si>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</si>
  <si>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</si>
  <si>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</si>
  <si>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</si>
  <si>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</si>
  <si>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</si>
  <si>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</si>
  <si>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</si>
  <si>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</si>
  <si>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</si>
  <si>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</si>
  <si>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</si>
  <si>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</si>
  <si>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</si>
  <si>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</si>
  <si>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</si>
  <si>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</si>
  <si>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</si>
  <si>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</si>
  <si>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</si>
  <si>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</si>
  <si>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</si>
  <si>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</si>
  <si>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</si>
  <si>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</si>
  <si>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</si>
  <si>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</si>
  <si>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</si>
  <si>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</si>
  <si>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</si>
  <si>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</si>
  <si>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</si>
  <si>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</si>
  <si>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</si>
  <si>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</si>
  <si>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</si>
  <si>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</si>
  <si>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</si>
  <si>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</si>
  <si>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</si>
  <si>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</si>
  <si>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</si>
  <si>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</si>
  <si>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</si>
  <si>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</si>
  <si>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</si>
  <si>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</si>
  <si>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</si>
  <si>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</si>
  <si>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</si>
  <si>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</si>
  <si>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</si>
  <si>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</si>
  <si>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</si>
  <si>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</si>
  <si>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</si>
  <si>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</si>
  <si>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</si>
  <si>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</si>
  <si>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</si>
  <si>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</si>
  <si>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</si>
  <si>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</si>
  <si>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</si>
  <si>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</si>
  <si>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</si>
  <si>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</si>
  <si>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</si>
  <si>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</si>
  <si>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</si>
  <si>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</si>
  <si>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</si>
  <si>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</si>
  <si>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</si>
  <si>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</si>
  <si>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</si>
  <si>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</si>
  <si>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</si>
  <si>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</si>
  <si>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</si>
  <si>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</si>
  <si>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</si>
  <si>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</si>
  <si>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</si>
  <si>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</si>
  <si>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</si>
  <si>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</si>
  <si>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</si>
  <si>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</si>
  <si>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</si>
  <si>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</si>
  <si>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</si>
  <si>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</si>
  <si>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</si>
  <si>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</si>
  <si>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</si>
  <si>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</si>
  <si>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</si>
  <si>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</si>
  <si>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</si>
  <si>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</si>
  <si>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</si>
  <si>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</si>
  <si>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</si>
  <si>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</si>
  <si>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</si>
  <si>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</si>
  <si>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</si>
  <si>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</si>
  <si>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</si>
  <si>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</si>
  <si>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</si>
  <si>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</si>
  <si>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</si>
  <si>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</si>
  <si>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</si>
  <si>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</si>
  <si>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</si>
  <si>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</si>
  <si>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</si>
  <si>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</si>
  <si>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</si>
  <si>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</si>
  <si>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</si>
  <si>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</si>
  <si>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</si>
  <si>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</si>
  <si>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</si>
  <si>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</si>
  <si>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</si>
  <si>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</si>
  <si>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</si>
  <si>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</si>
  <si>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</si>
  <si>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</si>
  <si>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</si>
  <si>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</si>
  <si>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</si>
  <si>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</si>
  <si>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</si>
  <si>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</si>
  <si>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</si>
  <si>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</si>
  <si>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</si>
  <si>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</si>
  <si>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</si>
  <si>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</si>
  <si>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</si>
  <si>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</si>
  <si>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</si>
  <si>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</si>
  <si>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</si>
  <si>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</si>
  <si>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</si>
  <si>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</si>
  <si>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</si>
  <si>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</si>
  <si>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</si>
  <si>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</si>
  <si>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</si>
  <si>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</si>
  <si>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</si>
  <si>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</si>
  <si>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</si>
  <si>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</si>
  <si>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</si>
  <si>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</si>
  <si>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</si>
  <si>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</si>
  <si>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</si>
  <si>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</si>
  <si>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</si>
  <si>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</si>
  <si>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</si>
  <si>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</si>
  <si>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</si>
  <si>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</si>
  <si>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</si>
  <si>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</si>
  <si>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</si>
  <si>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</si>
  <si>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</si>
  <si>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</si>
  <si>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</si>
  <si>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</si>
  <si>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</si>
  <si>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</si>
  <si>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</si>
  <si>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</si>
  <si>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</si>
  <si>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</si>
  <si>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</si>
  <si>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</si>
  <si>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</si>
  <si>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</si>
  <si>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</si>
  <si>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</si>
  <si>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</si>
  <si>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</si>
  <si>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</si>
  <si>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</si>
  <si>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</si>
  <si>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</si>
  <si>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</si>
  <si>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</si>
  <si>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</si>
  <si>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</si>
  <si>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</si>
  <si>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</si>
  <si>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</si>
  <si>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</si>
  <si>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</si>
  <si>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</si>
  <si>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</si>
  <si>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</si>
  <si>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</si>
  <si>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</si>
  <si>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</si>
  <si>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</si>
  <si>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</si>
  <si>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</si>
  <si>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</si>
  <si>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</si>
  <si>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</si>
  <si>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</si>
  <si>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</si>
  <si>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</si>
  <si>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</si>
  <si>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</si>
  <si>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</si>
  <si>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</si>
  <si>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</si>
  <si>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</si>
  <si>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</si>
  <si>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</si>
  <si>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</si>
  <si>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</si>
  <si>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</si>
  <si>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</si>
  <si>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</si>
  <si>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</si>
  <si>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</si>
  <si>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</si>
  <si>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</si>
  <si>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</si>
  <si>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</si>
  <si>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</si>
  <si>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</si>
  <si>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</si>
  <si>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</si>
  <si>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</si>
  <si>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</si>
  <si>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</si>
  <si>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</si>
  <si>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</si>
  <si>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</si>
  <si>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</si>
  <si>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</si>
  <si>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</si>
  <si>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</si>
  <si>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</si>
  <si>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</si>
  <si>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</si>
  <si>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</si>
  <si>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</si>
  <si>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</si>
  <si>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</si>
  <si>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</si>
  <si>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</si>
  <si>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</si>
  <si>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</si>
  <si>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</si>
  <si>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</si>
  <si>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</si>
  <si>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</si>
  <si>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</si>
  <si>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</si>
  <si>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</si>
  <si>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</si>
  <si>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</si>
  <si>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</si>
  <si>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</si>
  <si>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</si>
  <si>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</si>
  <si>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</si>
  <si>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</si>
  <si>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</si>
  <si>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</si>
  <si>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</si>
  <si>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</si>
  <si>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</si>
  <si>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</si>
  <si>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</si>
  <si>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</si>
  <si>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</si>
  <si>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</si>
  <si>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</si>
  <si>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</si>
  <si>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</si>
  <si>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</si>
  <si>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</si>
  <si>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</si>
  <si>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</si>
  <si>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</si>
  <si>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</si>
  <si>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</si>
  <si>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</si>
  <si>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</si>
  <si>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</si>
  <si>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</si>
  <si>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</si>
  <si>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</si>
  <si>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</si>
  <si>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</si>
  <si>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</si>
  <si>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</si>
  <si>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</si>
  <si>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</si>
  <si>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</si>
  <si>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</si>
  <si>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</si>
  <si>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</si>
  <si>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</si>
  <si>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</si>
  <si>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</si>
  <si>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</si>
  <si>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</si>
  <si>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</si>
  <si>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</si>
  <si>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</si>
  <si>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</si>
  <si>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</si>
  <si>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</si>
  <si>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</si>
  <si>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</si>
  <si>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</si>
  <si>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</si>
  <si>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</si>
  <si>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</si>
  <si>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</si>
  <si>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</si>
  <si>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</si>
  <si>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</si>
  <si>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</si>
  <si>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</si>
  <si>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</si>
  <si>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</si>
  <si>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</si>
  <si>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</si>
  <si>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</si>
  <si>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</si>
  <si>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</si>
  <si>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</si>
  <si>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</si>
  <si>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</si>
  <si>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</si>
  <si>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</si>
  <si>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</si>
  <si>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</si>
  <si>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</si>
  <si>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</si>
  <si>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</si>
  <si>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</si>
  <si>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</si>
  <si>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</si>
  <si>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</si>
  <si>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</si>
  <si>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</si>
  <si>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</si>
  <si>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</si>
  <si>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</si>
  <si>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</si>
  <si>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</si>
  <si>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</si>
  <si>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</si>
  <si>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</si>
  <si>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</si>
  <si>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</si>
  <si>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</si>
  <si>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</si>
  <si>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</si>
  <si>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</si>
  <si>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</si>
  <si>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</si>
  <si>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</si>
  <si>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</si>
  <si>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</si>
  <si>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</si>
  <si>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</si>
  <si>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</si>
  <si>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</si>
  <si>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</si>
  <si>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</si>
  <si>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</si>
  <si>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</si>
  <si>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</si>
  <si>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</si>
  <si>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</si>
  <si>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</si>
  <si>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</si>
  <si>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</si>
  <si>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</si>
  <si>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</si>
  <si>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</si>
  <si>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</si>
  <si>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</si>
  <si>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</si>
  <si>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</si>
  <si>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</si>
  <si>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</si>
  <si>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</si>
  <si>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</si>
  <si>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</si>
  <si>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</si>
  <si>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</si>
  <si>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</si>
  <si>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</si>
  <si>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</si>
  <si>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</si>
  <si>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</si>
  <si>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</si>
  <si>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</si>
  <si>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</si>
  <si>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</si>
  <si>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</si>
  <si>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</si>
  <si>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</si>
  <si>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</si>
  <si>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</si>
  <si>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</si>
  <si>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</si>
  <si>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</si>
  <si>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</si>
  <si>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</si>
  <si>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</si>
  <si>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</si>
  <si>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</si>
  <si>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</si>
  <si>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</si>
  <si>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</si>
  <si>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</si>
  <si>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</si>
  <si>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</si>
  <si>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</si>
  <si>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</si>
  <si>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</si>
  <si>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</si>
  <si>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</si>
  <si>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</si>
  <si>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</si>
  <si>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</si>
  <si>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</si>
  <si>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</si>
  <si>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</si>
  <si>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</si>
  <si>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</si>
  <si>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</si>
  <si>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</si>
  <si>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</si>
  <si>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</si>
  <si>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</si>
  <si>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</si>
  <si>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</si>
  <si>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</si>
  <si>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</si>
  <si>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</si>
  <si>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</si>
  <si>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</si>
  <si>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</si>
  <si>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</si>
  <si>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</si>
  <si>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</si>
  <si>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</si>
  <si>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</si>
  <si>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</si>
  <si>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</si>
  <si>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</si>
  <si>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</si>
  <si>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</si>
  <si>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</si>
  <si>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</si>
  <si>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</si>
  <si>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</si>
  <si>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</si>
  <si>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</si>
  <si>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</si>
  <si>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</si>
  <si>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</si>
  <si>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</si>
  <si>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</si>
  <si>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</si>
  <si>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</si>
  <si>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</si>
  <si>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</si>
  <si>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</si>
  <si>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</si>
  <si>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</si>
  <si>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</si>
  <si>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</si>
  <si>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</si>
  <si>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</si>
  <si>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</si>
  <si>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</si>
  <si>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</si>
  <si>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</si>
  <si>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</si>
  <si>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</si>
  <si>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</si>
  <si>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</si>
  <si>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</si>
  <si>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</si>
  <si>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</si>
  <si>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</si>
  <si>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</si>
  <si>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</si>
  <si>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</si>
  <si>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</si>
  <si>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</si>
  <si>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</si>
  <si>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</si>
  <si>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</si>
  <si>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</si>
  <si>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</si>
  <si>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</si>
  <si>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</si>
  <si>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</si>
  <si>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</si>
  <si>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</si>
  <si>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</si>
  <si>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</si>
  <si>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</si>
  <si>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</si>
  <si>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</si>
  <si>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</si>
  <si>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</si>
  <si>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</si>
  <si>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</si>
  <si>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</si>
  <si>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</si>
  <si>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</si>
  <si>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</si>
  <si>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</si>
  <si>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</si>
  <si>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</si>
  <si>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</si>
  <si>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</si>
  <si>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</si>
  <si>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</si>
  <si>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</si>
  <si>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</si>
  <si>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</si>
  <si>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</si>
  <si>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</si>
  <si>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</si>
  <si>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</si>
  <si>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</si>
  <si>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</si>
  <si>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</si>
  <si>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</si>
  <si>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</si>
  <si>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</si>
  <si>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</si>
  <si>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</si>
  <si>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</si>
  <si>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</si>
  <si>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</si>
  <si>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</si>
  <si>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</si>
  <si>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</si>
  <si>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</si>
  <si>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</si>
  <si>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</si>
  <si>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</si>
  <si>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</si>
  <si>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</si>
  <si>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</si>
  <si>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</si>
  <si>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</si>
  <si>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</si>
  <si>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</si>
  <si>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</si>
  <si>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</si>
  <si>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</si>
  <si>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</si>
  <si>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</si>
  <si>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</si>
  <si>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</si>
  <si>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</si>
  <si>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</si>
  <si>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</si>
  <si>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</si>
  <si>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</si>
  <si>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</si>
  <si>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</si>
  <si>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</si>
  <si>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</si>
  <si>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</si>
  <si>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</si>
  <si>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</si>
  <si>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</si>
  <si>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</si>
  <si>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</si>
  <si>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</si>
  <si>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</si>
  <si>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</si>
  <si>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</si>
  <si>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</si>
  <si>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</si>
  <si>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</si>
  <si>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</si>
  <si>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</si>
  <si>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</si>
  <si>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</si>
  <si>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</si>
  <si>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</si>
  <si>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</si>
  <si>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</si>
  <si>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</si>
  <si>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</si>
  <si>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</si>
  <si>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</si>
  <si>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</si>
  <si>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</si>
  <si>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</si>
  <si>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</si>
  <si>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</si>
  <si>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</si>
  <si>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</si>
  <si>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</si>
  <si>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</si>
  <si>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</si>
  <si>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</si>
  <si>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</si>
  <si>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</si>
  <si>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</si>
  <si>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</si>
  <si>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</si>
  <si>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</si>
  <si>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</si>
  <si>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</si>
  <si>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</si>
  <si>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</si>
  <si>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</si>
  <si>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</si>
  <si>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</si>
  <si>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</si>
  <si>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</si>
  <si>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</si>
  <si>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</si>
  <si>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</si>
  <si>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</si>
  <si>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</si>
  <si>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</si>
  <si>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</si>
  <si>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</si>
  <si>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</si>
  <si>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</si>
  <si>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</si>
  <si>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</si>
  <si>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</si>
  <si>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</si>
  <si>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</si>
  <si>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</si>
  <si>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</si>
  <si>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</si>
  <si>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</si>
  <si>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</si>
  <si>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</si>
  <si>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</si>
  <si>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</si>
  <si>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</si>
  <si>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</si>
  <si>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</si>
  <si>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</si>
  <si>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</si>
  <si>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</si>
  <si>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</si>
  <si>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</si>
  <si>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</si>
  <si>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</si>
  <si>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</si>
  <si>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</si>
  <si>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</si>
  <si>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</si>
  <si>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</si>
  <si>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</si>
  <si>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</si>
  <si>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</si>
  <si>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</si>
  <si>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</si>
  <si>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</si>
  <si>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</si>
  <si>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</si>
  <si>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</si>
  <si>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</si>
  <si>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</si>
  <si>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</si>
  <si>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</si>
  <si>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</si>
  <si>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</si>
  <si>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</si>
  <si>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</si>
  <si>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</si>
  <si>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</si>
  <si>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</si>
  <si>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</si>
  <si>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</si>
  <si>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</si>
  <si>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</si>
  <si>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</si>
  <si>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</si>
  <si>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</si>
  <si>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</si>
  <si>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</si>
  <si>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</si>
  <si>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</si>
  <si>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</si>
  <si>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</si>
  <si>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</si>
  <si>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</si>
  <si>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</si>
  <si>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</si>
  <si>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</si>
  <si>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</si>
  <si>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</si>
  <si>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</si>
  <si>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</si>
  <si>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</si>
  <si>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</si>
  <si>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</si>
  <si>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</si>
  <si>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</si>
  <si>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</si>
  <si>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</si>
  <si>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</si>
  <si>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</si>
  <si>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</si>
  <si>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</si>
  <si>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</si>
  <si>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</si>
  <si>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</si>
  <si>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</si>
  <si>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</si>
  <si>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</si>
  <si>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</si>
  <si>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</si>
  <si>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</si>
  <si>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</si>
  <si>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</si>
  <si>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</si>
  <si>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</si>
  <si>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</si>
  <si>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</si>
  <si>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</si>
  <si>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</si>
  <si>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</si>
  <si>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</si>
  <si>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</si>
  <si>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</si>
  <si>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</si>
  <si>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</si>
  <si>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</si>
  <si>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</si>
  <si>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</si>
  <si>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</si>
  <si>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</si>
  <si>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</si>
  <si>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</si>
  <si>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</si>
  <si>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</si>
  <si>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</si>
  <si>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</si>
  <si>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</si>
  <si>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</si>
  <si>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</si>
  <si>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</si>
  <si>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</si>
  <si>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</si>
  <si>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</si>
  <si>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</si>
  <si>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</si>
  <si>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</si>
  <si>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</si>
  <si>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</si>
  <si>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</si>
  <si>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</si>
  <si>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</si>
  <si>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</si>
  <si>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</si>
  <si>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</si>
  <si>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</si>
  <si>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</si>
  <si>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</si>
  <si>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</si>
  <si>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</si>
  <si>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</si>
  <si>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</si>
  <si>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</si>
  <si>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</si>
  <si>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</si>
  <si>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</si>
  <si>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</si>
  <si>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</si>
  <si>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</si>
  <si>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</si>
  <si>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</si>
  <si>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</si>
  <si>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</si>
  <si>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</si>
  <si>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</si>
  <si>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</si>
  <si>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</si>
  <si>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</si>
  <si>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</si>
  <si>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</si>
  <si>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</si>
  <si>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</si>
  <si>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</si>
  <si>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</si>
  <si>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</si>
  <si>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</si>
  <si>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</si>
  <si>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</si>
  <si>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</si>
  <si>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</si>
  <si>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</si>
  <si>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</si>
  <si>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</si>
  <si>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</si>
  <si>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</si>
  <si>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</si>
  <si>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</si>
  <si>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</si>
  <si>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</si>
  <si>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</si>
  <si>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</si>
  <si>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</si>
  <si>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</si>
  <si>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</si>
  <si>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</si>
  <si>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</si>
  <si>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</si>
  <si>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</si>
  <si>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</si>
  <si>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</si>
  <si>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</si>
  <si>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</si>
  <si>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</si>
  <si>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</si>
  <si>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</si>
  <si>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</si>
  <si>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</si>
  <si>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</si>
  <si>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</si>
  <si>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</si>
  <si>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</si>
  <si>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</si>
  <si>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</si>
  <si>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</si>
  <si>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</si>
  <si>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</si>
  <si>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</si>
  <si>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</si>
  <si>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</si>
  <si>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</si>
  <si>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</si>
  <si>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</si>
  <si>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</si>
  <si>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</si>
  <si>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</si>
  <si>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</si>
  <si>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</si>
  <si>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</si>
  <si>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</si>
  <si>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</si>
  <si>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</si>
  <si>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</si>
  <si>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</si>
  <si>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</si>
  <si>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</si>
  <si>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</si>
  <si>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</si>
  <si>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</si>
  <si>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</si>
  <si>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</si>
  <si>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</si>
  <si>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</si>
  <si>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</si>
  <si>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</si>
  <si>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</si>
  <si>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</si>
  <si>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</si>
  <si>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</si>
  <si>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</si>
  <si>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</si>
  <si>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</si>
  <si>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</si>
  <si>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</si>
  <si>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</si>
  <si>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</si>
  <si>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</si>
  <si>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</si>
  <si>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</si>
  <si>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</si>
  <si>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</si>
  <si>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</si>
  <si>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</si>
  <si>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</si>
  <si>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</si>
  <si>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</si>
  <si>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</si>
  <si>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</si>
  <si>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</si>
  <si>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</si>
  <si>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</si>
  <si>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</si>
  <si>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</si>
  <si>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</si>
  <si>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</si>
  <si>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</si>
  <si>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</si>
  <si>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</si>
  <si>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</si>
  <si>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</si>
  <si>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</si>
  <si>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</si>
  <si>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</si>
  <si>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</si>
  <si>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</si>
  <si>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</si>
  <si>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</si>
  <si>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</si>
  <si>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</si>
  <si>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</si>
  <si>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</si>
  <si>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</si>
  <si>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</si>
  <si>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</si>
  <si>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</si>
  <si>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</si>
  <si>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</si>
  <si>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</si>
  <si>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</si>
  <si>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</si>
  <si>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</si>
  <si>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</si>
  <si>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</si>
  <si>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</si>
  <si>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</si>
  <si>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</si>
  <si>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</si>
  <si>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</si>
  <si>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</si>
  <si>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</si>
  <si>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</si>
  <si>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</si>
  <si>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</si>
  <si>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</si>
  <si>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</si>
  <si>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</si>
  <si>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</si>
  <si>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</si>
  <si>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</si>
  <si>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</si>
  <si>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</si>
  <si>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</si>
  <si>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</si>
  <si>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</si>
  <si>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</si>
  <si>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</si>
  <si>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</si>
  <si>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</si>
  <si>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</si>
  <si>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</si>
  <si>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</si>
  <si>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</si>
  <si>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</si>
  <si>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</si>
  <si>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</si>
  <si>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</si>
  <si>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</si>
  <si>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</si>
  <si>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</si>
  <si>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</si>
  <si>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</si>
  <si>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</si>
  <si>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</si>
  <si>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</si>
  <si>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</si>
  <si>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</si>
  <si>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</si>
  <si>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</si>
  <si>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</si>
  <si>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</si>
  <si>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</si>
  <si>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</si>
  <si>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</si>
  <si>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</si>
  <si>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</si>
  <si>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</si>
  <si>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</si>
  <si>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</si>
  <si>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</si>
  <si>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</si>
  <si>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</si>
  <si>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</si>
  <si>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</si>
  <si>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</si>
  <si>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</si>
  <si>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</si>
  <si>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</si>
  <si>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</si>
  <si>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</si>
  <si>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</si>
  <si>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</si>
  <si>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</si>
  <si>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</si>
  <si>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</si>
  <si>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</si>
  <si>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</si>
  <si>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</si>
  <si>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</si>
  <si>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</si>
  <si>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</si>
  <si>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</si>
  <si>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</si>
  <si>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</si>
  <si>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</si>
  <si>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</si>
  <si>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</si>
  <si>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</si>
  <si>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</si>
  <si>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</si>
  <si>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</si>
  <si>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</si>
  <si>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</si>
  <si>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</si>
  <si>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</si>
  <si>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</si>
  <si>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</si>
  <si>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</si>
  <si>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</si>
  <si>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</si>
  <si>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</si>
  <si>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</si>
  <si>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</si>
  <si>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</si>
  <si>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</si>
  <si>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</si>
  <si>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</si>
  <si>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</si>
  <si>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</si>
  <si>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</si>
  <si>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</si>
  <si>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</si>
  <si>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</si>
  <si>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</si>
  <si>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</si>
  <si>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</si>
  <si>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</si>
  <si>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</si>
  <si>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</si>
  <si>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</si>
  <si>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</si>
  <si>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</si>
  <si>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</si>
  <si>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</si>
  <si>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</si>
  <si>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</si>
  <si>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</si>
  <si>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</si>
  <si>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</si>
  <si>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</si>
  <si>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</si>
  <si>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</si>
  <si>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</si>
  <si>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</si>
  <si>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</si>
  <si>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</si>
  <si>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</si>
  <si>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</si>
  <si>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</si>
  <si>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</si>
  <si>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</si>
  <si>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</si>
  <si>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</si>
  <si>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</si>
  <si>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</si>
  <si>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</si>
  <si>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</si>
  <si>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</si>
  <si>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</si>
  <si>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</si>
  <si>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</si>
  <si>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</si>
  <si>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</si>
  <si>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</si>
  <si>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</si>
  <si>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</si>
  <si>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</si>
  <si>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</si>
  <si>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</si>
  <si>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</si>
  <si>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</si>
  <si>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</si>
  <si>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</si>
  <si>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</si>
  <si>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</si>
  <si>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</si>
  <si>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</si>
  <si>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</si>
  <si>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</si>
  <si>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</si>
  <si>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</si>
  <si>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</si>
  <si>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</si>
  <si>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</si>
  <si>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</si>
  <si>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</si>
  <si>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</si>
  <si>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</si>
  <si>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</si>
  <si>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</si>
  <si>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</si>
  <si>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</si>
  <si>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</si>
  <si>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</si>
  <si>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</si>
  <si>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</si>
  <si>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</si>
  <si>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</si>
  <si>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</si>
  <si>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</si>
  <si>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</si>
  <si>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</si>
  <si>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</si>
  <si>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</si>
  <si>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</si>
  <si>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</si>
  <si>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</si>
  <si>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</si>
  <si>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</si>
  <si>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</si>
  <si>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</si>
  <si>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</si>
  <si>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</si>
  <si>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</si>
  <si>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</si>
  <si>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</si>
  <si>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</si>
  <si>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</si>
  <si>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</si>
  <si>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</si>
  <si>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</si>
  <si>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</si>
  <si>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</si>
  <si>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</si>
  <si>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</si>
  <si>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</si>
  <si>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</si>
  <si>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</si>
  <si>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</si>
  <si>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</si>
  <si>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</si>
  <si>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</si>
  <si>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</si>
  <si>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</si>
  <si>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</si>
  <si>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</si>
  <si>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</si>
  <si>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</si>
  <si>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</si>
  <si>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</si>
  <si>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</si>
  <si>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</si>
  <si>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</si>
  <si>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</si>
  <si>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</si>
  <si>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</si>
  <si>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</si>
  <si>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</si>
  <si>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</si>
  <si>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</si>
  <si>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</si>
  <si>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</si>
  <si>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</si>
  <si>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</si>
  <si>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</si>
  <si>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</si>
  <si>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</si>
  <si>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</si>
  <si>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</si>
  <si>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</si>
  <si>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</si>
  <si>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</si>
  <si>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</si>
  <si>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</si>
  <si>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</si>
  <si>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</si>
  <si>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</si>
  <si>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</si>
  <si>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</si>
  <si>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</si>
  <si>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</si>
  <si>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</si>
  <si>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</si>
  <si>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</si>
  <si>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</si>
  <si>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</si>
  <si>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</si>
  <si>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</si>
  <si>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</si>
  <si>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</si>
  <si>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</si>
  <si>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</si>
  <si>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</si>
  <si>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</si>
  <si>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</si>
  <si>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</si>
  <si>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</si>
  <si>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</si>
  <si>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</si>
  <si>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</si>
  <si>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</si>
  <si>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</si>
  <si>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</si>
  <si>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</si>
  <si>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</si>
  <si>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</si>
  <si>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</si>
  <si>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</si>
  <si>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</si>
  <si>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</si>
  <si>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</si>
  <si>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</si>
  <si>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</si>
  <si>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</si>
  <si>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</si>
  <si>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</si>
  <si>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</si>
  <si>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</si>
  <si>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</si>
  <si>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</si>
  <si>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</si>
  <si>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</si>
  <si>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</si>
  <si>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</si>
  <si>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</si>
  <si>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</si>
  <si>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</si>
  <si>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</si>
  <si>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</si>
  <si>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</si>
  <si>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</si>
  <si>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</si>
  <si>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</si>
  <si>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</si>
  <si>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</si>
  <si>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</si>
  <si>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</si>
  <si>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</si>
  <si>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</si>
  <si>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</si>
  <si>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</si>
  <si>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</si>
  <si>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</si>
  <si>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</si>
  <si>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</si>
  <si>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</si>
  <si>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</si>
  <si>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</si>
  <si>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</si>
  <si>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</si>
  <si>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</si>
  <si>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</si>
  <si>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</si>
  <si>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</si>
  <si>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</si>
  <si>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</si>
  <si>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</si>
  <si>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</si>
  <si>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</si>
  <si>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</si>
  <si>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</si>
  <si>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</si>
  <si>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</si>
  <si>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</si>
  <si>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</si>
  <si>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</si>
  <si>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</si>
  <si>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</si>
  <si>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</si>
  <si>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</si>
  <si>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</si>
  <si>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</si>
  <si>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</si>
  <si>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</si>
  <si>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</si>
  <si>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</si>
  <si>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</si>
  <si>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</si>
  <si>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</si>
  <si>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</si>
  <si>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</si>
  <si>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</si>
  <si>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</si>
  <si>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</si>
  <si>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</si>
  <si>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</si>
  <si>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</si>
  <si>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</si>
  <si>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</si>
  <si>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</si>
  <si>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</si>
  <si>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</si>
  <si>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</si>
  <si>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</si>
  <si>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</si>
  <si>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</si>
  <si>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</si>
  <si>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</si>
  <si>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</si>
  <si>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</si>
  <si>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</si>
  <si>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</si>
  <si>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</si>
  <si>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</si>
  <si>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</si>
  <si>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</si>
  <si>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</si>
  <si>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</si>
  <si>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</si>
  <si>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</si>
  <si>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</si>
  <si>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</si>
  <si>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</si>
  <si>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</si>
  <si>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</si>
  <si>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</si>
  <si>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</si>
  <si>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</si>
  <si>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</si>
  <si>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</si>
  <si>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</si>
  <si>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</si>
  <si>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</si>
  <si>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</si>
  <si>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</si>
  <si>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</si>
  <si>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</si>
  <si>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</si>
  <si>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</si>
  <si>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</si>
  <si>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</si>
  <si>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</si>
  <si>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</si>
  <si>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</si>
  <si>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</si>
  <si>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</si>
  <si>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</si>
  <si>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</si>
  <si>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</si>
  <si>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</si>
  <si>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</si>
  <si>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</si>
  <si>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</si>
  <si>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</si>
  <si>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</si>
  <si>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</si>
  <si>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</si>
  <si>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</si>
  <si>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</si>
  <si>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</si>
  <si>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</si>
  <si>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</si>
  <si>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</si>
  <si>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</si>
  <si>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</si>
  <si>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</si>
  <si>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</si>
  <si>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</si>
  <si>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</si>
  <si>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</si>
  <si>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</si>
  <si>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</si>
  <si>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</si>
  <si>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</si>
  <si>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</si>
  <si>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</si>
  <si>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</si>
  <si>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</si>
  <si>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</si>
  <si>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</si>
  <si>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</si>
  <si>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</si>
  <si>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</si>
  <si>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</si>
  <si>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</si>
  <si>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</si>
  <si>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</si>
  <si>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</si>
  <si>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</si>
  <si>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</si>
  <si>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</si>
  <si>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</si>
  <si>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</si>
  <si>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</si>
  <si>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</si>
  <si>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</si>
  <si>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</si>
  <si>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</si>
  <si>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</si>
  <si>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</si>
  <si>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</si>
  <si>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</si>
  <si>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</si>
  <si>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</si>
  <si>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</si>
  <si>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</si>
  <si>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</si>
  <si>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</si>
  <si>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</si>
  <si>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</si>
  <si>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</si>
  <si>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</si>
  <si>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</si>
  <si>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</si>
  <si>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</si>
  <si>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</si>
  <si>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</si>
  <si>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</si>
  <si>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</si>
  <si>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</si>
  <si>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</si>
  <si>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</si>
  <si>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</si>
  <si>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</si>
  <si>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</si>
  <si>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</si>
  <si>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</si>
  <si>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</si>
  <si>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</si>
  <si>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</si>
  <si>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</si>
  <si>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</si>
  <si>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</si>
  <si>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</si>
  <si>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</si>
  <si>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</si>
  <si>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</si>
  <si>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</si>
  <si>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</si>
  <si>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</si>
  <si>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</si>
  <si>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</si>
  <si>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</si>
  <si>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</si>
  <si>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</si>
  <si>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</si>
  <si>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</si>
  <si>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</si>
  <si>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</si>
  <si>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</si>
  <si>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</si>
  <si>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</si>
  <si>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</si>
  <si>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</si>
  <si>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</si>
  <si>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</si>
  <si>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</si>
  <si>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</si>
  <si>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</si>
  <si>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</si>
  <si>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</si>
  <si>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</si>
  <si>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</si>
  <si>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</si>
  <si>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</si>
  <si>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</si>
  <si>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</si>
  <si>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</si>
  <si>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</si>
  <si>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</si>
  <si>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</si>
  <si>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</si>
  <si>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</si>
  <si>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</si>
  <si>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</si>
  <si>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</si>
  <si>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</si>
  <si>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</si>
  <si>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</si>
  <si>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</si>
  <si>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</si>
  <si>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</si>
  <si>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</si>
  <si>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</si>
  <si>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</si>
  <si>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</si>
  <si>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</si>
  <si>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</si>
  <si>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</si>
  <si>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</si>
  <si>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</si>
  <si>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</si>
  <si>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</si>
  <si>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</si>
  <si>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</si>
  <si>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</si>
  <si>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</si>
  <si>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</si>
  <si>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</si>
  <si>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</si>
  <si>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</si>
  <si>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</si>
  <si>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</si>
  <si>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</si>
  <si>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</si>
  <si>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</si>
  <si>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</si>
  <si>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</si>
  <si>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</si>
  <si>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</si>
  <si>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</si>
  <si>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</si>
  <si>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</si>
  <si>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</si>
  <si>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</si>
  <si>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</si>
  <si>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</si>
  <si>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</si>
  <si>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</si>
  <si>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</si>
  <si>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</si>
  <si>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</si>
  <si>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</si>
  <si>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</si>
  <si>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</si>
  <si>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</si>
  <si>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</si>
  <si>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</si>
  <si>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</si>
  <si>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</si>
  <si>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</si>
  <si>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</si>
  <si>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</si>
  <si>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</si>
  <si>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</si>
  <si>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</si>
  <si>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</si>
  <si>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</si>
  <si>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</si>
  <si>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</si>
  <si>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</si>
  <si>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</si>
  <si>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</si>
  <si>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</si>
  <si>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</si>
  <si>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</si>
  <si>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</si>
  <si>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</si>
  <si>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</si>
  <si>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</si>
  <si>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</si>
  <si>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</si>
  <si>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</si>
  <si>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</si>
  <si>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</si>
  <si>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</si>
  <si>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</si>
  <si>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</si>
  <si>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</si>
  <si>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</si>
  <si>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</si>
  <si>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</si>
  <si>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</si>
  <si>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</si>
  <si>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</si>
  <si>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</si>
  <si>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</si>
  <si>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</si>
  <si>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</si>
  <si>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</si>
  <si>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</si>
  <si>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</si>
  <si>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</si>
  <si>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</si>
  <si>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</si>
  <si>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</si>
  <si>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</si>
  <si>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</si>
  <si>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</si>
  <si>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</si>
  <si>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</si>
  <si>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</si>
  <si>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</si>
  <si>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</si>
  <si>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</si>
  <si>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</si>
  <si>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</si>
  <si>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</si>
  <si>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</si>
  <si>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</si>
  <si>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</si>
  <si>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</si>
  <si>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</si>
  <si>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</si>
  <si>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</si>
  <si>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</si>
  <si>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</si>
  <si>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</si>
  <si>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</si>
  <si>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</si>
  <si>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</si>
  <si>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</si>
  <si>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</si>
  <si>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</si>
  <si>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</si>
  <si>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</si>
  <si>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</si>
  <si>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</si>
  <si>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</si>
  <si>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</si>
  <si>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</si>
  <si>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</si>
  <si>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</si>
  <si>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</si>
  <si>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</si>
  <si>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</si>
  <si>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</si>
  <si>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</si>
  <si>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</si>
  <si>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</si>
  <si>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</si>
  <si>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</si>
  <si>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</si>
  <si>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</si>
  <si>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</si>
  <si>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</si>
  <si>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</si>
  <si>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</si>
  <si>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</si>
  <si>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</si>
  <si>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</si>
  <si>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</si>
  <si>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</si>
  <si>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</si>
  <si>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</si>
  <si>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</si>
  <si>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</si>
  <si>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</si>
  <si>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</si>
  <si>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</si>
  <si>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</si>
  <si>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</si>
  <si>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</si>
  <si>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</si>
  <si>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</si>
  <si>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</si>
  <si>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</si>
  <si>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</si>
  <si>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</si>
  <si>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</si>
  <si>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</si>
  <si>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</si>
  <si>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</si>
  <si>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</si>
  <si>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</si>
  <si>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</si>
  <si>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</si>
  <si>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</si>
  <si>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</si>
  <si>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</si>
  <si>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</si>
  <si>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</si>
  <si>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</si>
  <si>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</si>
  <si>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</si>
  <si>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</si>
  <si>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</si>
  <si>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</si>
  <si>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</si>
  <si>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</si>
  <si>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</si>
  <si>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</si>
  <si>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</si>
  <si>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</si>
  <si>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</si>
  <si>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</si>
  <si>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</si>
  <si>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</si>
  <si>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</si>
  <si>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</si>
  <si>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</si>
  <si>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</si>
  <si>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</si>
  <si>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</si>
  <si>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</si>
  <si>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</si>
  <si>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</si>
  <si>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</si>
  <si>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</si>
  <si>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</si>
  <si>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</si>
  <si>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</si>
  <si>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</si>
  <si>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</si>
  <si>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</si>
  <si>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</si>
  <si>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</si>
  <si>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</si>
  <si>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</si>
  <si>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</si>
  <si>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</si>
  <si>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</si>
  <si>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</si>
  <si>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</si>
  <si>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</si>
  <si>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</si>
  <si>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</si>
  <si>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</si>
  <si>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</si>
  <si>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</si>
  <si>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</si>
  <si>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</si>
  <si>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</si>
  <si>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</si>
  <si>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</si>
  <si>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</si>
  <si>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</si>
  <si>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</si>
  <si>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</si>
  <si>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</si>
  <si>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</si>
  <si>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</si>
  <si>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</si>
  <si>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</si>
  <si>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</si>
  <si>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</si>
  <si>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</si>
  <si>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</si>
  <si>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</si>
  <si>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</si>
  <si>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</si>
  <si>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</si>
  <si>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</si>
  <si>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</si>
  <si>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</si>
  <si>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</si>
  <si>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</si>
  <si>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</si>
  <si>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</si>
  <si>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</si>
  <si>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</si>
  <si>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</si>
  <si>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</si>
  <si>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</si>
  <si>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</si>
  <si>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</si>
  <si>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</si>
  <si>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</si>
  <si>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</si>
  <si>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</si>
  <si>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</si>
  <si>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</si>
  <si>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</si>
  <si>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</si>
  <si>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</si>
  <si>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</si>
  <si>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</si>
  <si>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</si>
  <si>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</si>
  <si>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</si>
  <si>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</si>
  <si>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</si>
  <si>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</si>
  <si>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</si>
  <si>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</si>
  <si>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</si>
  <si>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</si>
  <si>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</si>
  <si>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</si>
  <si>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</si>
  <si>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</si>
  <si>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</si>
  <si>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</si>
  <si>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</si>
  <si>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</si>
  <si>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</si>
  <si>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</si>
  <si>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</si>
  <si>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</si>
  <si>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</si>
  <si>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</si>
  <si>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</si>
  <si>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</si>
  <si>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</si>
  <si>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</si>
  <si>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</si>
  <si>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</si>
  <si>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</si>
  <si>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</si>
  <si>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</si>
  <si>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</si>
  <si>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</si>
  <si>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</si>
  <si>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</si>
  <si>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</si>
  <si>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</si>
  <si>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</si>
  <si>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</si>
  <si>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</si>
  <si>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</si>
  <si>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</si>
  <si>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</si>
  <si>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</si>
  <si>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</si>
  <si>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</si>
  <si>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</si>
  <si>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</si>
  <si>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</si>
  <si>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</si>
  <si>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</si>
  <si>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</si>
  <si>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</si>
  <si>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</si>
  <si>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</si>
  <si>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</si>
  <si>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</si>
  <si>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</si>
  <si>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</si>
  <si>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</si>
  <si>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</si>
  <si>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</si>
  <si>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</si>
  <si>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</si>
  <si>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</si>
  <si>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</si>
  <si>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</si>
  <si>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</si>
  <si>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</si>
  <si>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</si>
  <si>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</si>
  <si>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</si>
  <si>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</si>
  <si>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</si>
  <si>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</si>
  <si>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</si>
  <si>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</si>
  <si>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</si>
  <si>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</si>
  <si>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</si>
  <si>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</si>
  <si>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</si>
  <si>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</si>
  <si>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</si>
  <si>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</si>
  <si>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</si>
  <si>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</si>
  <si>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</si>
  <si>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</si>
  <si>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</si>
  <si>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</si>
  <si>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</si>
  <si>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</si>
  <si>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</si>
  <si>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</si>
  <si>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</si>
  <si>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</si>
  <si>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</si>
  <si>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</si>
  <si>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</si>
  <si>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</si>
  <si>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</si>
  <si>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</si>
  <si>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</si>
  <si>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</si>
  <si>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</si>
  <si>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</si>
  <si>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</si>
  <si>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</si>
  <si>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</si>
  <si>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</si>
  <si>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</si>
  <si>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</si>
  <si>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</si>
  <si>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</si>
  <si>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</si>
  <si>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</si>
  <si>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</si>
  <si>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</si>
  <si>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</si>
  <si>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</si>
  <si>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</si>
  <si>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</si>
  <si>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</si>
  <si>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</si>
  <si>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</si>
  <si>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</si>
  <si>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</si>
  <si>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</si>
  <si>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</si>
  <si>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</si>
  <si>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</si>
  <si>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</si>
  <si>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</si>
  <si>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</si>
  <si>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</si>
  <si>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</si>
  <si>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</si>
  <si>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</si>
  <si>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</si>
  <si>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</si>
  <si>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</si>
  <si>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</si>
  <si>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</si>
  <si>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</si>
  <si>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</si>
  <si>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</si>
  <si>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</si>
  <si>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</si>
  <si>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</si>
  <si>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</si>
  <si>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</si>
  <si>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</si>
  <si>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</si>
  <si>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</si>
  <si>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</si>
  <si>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</si>
  <si>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</si>
  <si>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</si>
  <si>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</si>
  <si>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</si>
  <si>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</si>
  <si>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</si>
  <si>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</si>
  <si>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</si>
  <si>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</si>
  <si>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</si>
  <si>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</si>
  <si>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</si>
  <si>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</si>
  <si>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</si>
  <si>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</si>
  <si>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</si>
  <si>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</si>
  <si>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</si>
  <si>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</si>
  <si>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</si>
  <si>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</si>
  <si>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</si>
  <si>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</si>
  <si>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</si>
  <si>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</si>
  <si>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</si>
  <si>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</si>
  <si>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</si>
  <si>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</si>
  <si>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</si>
  <si>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</si>
  <si>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</si>
  <si>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</si>
  <si>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</si>
  <si>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</si>
  <si>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</si>
  <si>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</si>
  <si>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</si>
  <si>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</si>
  <si>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</si>
  <si>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</si>
  <si>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</si>
  <si>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</si>
  <si>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</si>
  <si>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</si>
  <si>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</si>
  <si>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</si>
  <si>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</si>
  <si>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</si>
  <si>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</si>
  <si>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</si>
  <si>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</si>
  <si>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</si>
  <si>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</si>
  <si>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</si>
  <si>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</si>
  <si>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</si>
  <si>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</si>
  <si>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</si>
  <si>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</si>
  <si>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</si>
  <si>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</si>
  <si>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</si>
  <si>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</si>
  <si>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</si>
  <si>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</si>
  <si>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</si>
  <si>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</si>
  <si>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</si>
  <si>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</si>
  <si>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</si>
  <si>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</si>
  <si>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</si>
  <si>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</si>
  <si>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</si>
  <si>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</si>
  <si>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</si>
  <si>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</si>
  <si>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</si>
  <si>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</si>
  <si>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</si>
  <si>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</si>
  <si>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</si>
  <si>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</si>
  <si>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</si>
  <si>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</si>
  <si>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</si>
  <si>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</si>
  <si>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</si>
  <si>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</si>
  <si>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</si>
  <si>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</si>
  <si>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</si>
  <si>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</si>
  <si>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</si>
  <si>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</si>
  <si>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</si>
  <si>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</si>
  <si>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</si>
  <si>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</si>
  <si>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</si>
  <si>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</si>
  <si>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</si>
  <si>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</si>
  <si>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</si>
  <si>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</si>
  <si>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</si>
  <si>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</si>
  <si>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</si>
  <si>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</si>
  <si>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</si>
  <si>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</si>
  <si>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</si>
  <si>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</si>
  <si>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</si>
  <si>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</si>
  <si>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</si>
  <si>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</si>
  <si>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</si>
  <si>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</si>
  <si>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</si>
  <si>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</si>
  <si>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</si>
  <si>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</si>
  <si>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</si>
  <si>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</si>
  <si>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</si>
  <si>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</si>
  <si>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</si>
  <si>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</si>
  <si>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</si>
  <si>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</si>
  <si>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</si>
  <si>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</si>
  <si>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</si>
  <si>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</si>
  <si>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</si>
  <si>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</si>
  <si>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</si>
  <si>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</si>
  <si>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</si>
  <si>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</si>
  <si>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</si>
  <si>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</si>
  <si>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</si>
  <si>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</si>
  <si>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</si>
  <si>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</si>
  <si>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</si>
  <si>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</si>
  <si>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</si>
  <si>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</si>
  <si>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</si>
  <si>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</si>
  <si>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</si>
  <si>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</si>
  <si>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</si>
  <si>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</si>
  <si>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</si>
  <si>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</si>
  <si>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</si>
  <si>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</si>
  <si>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</si>
  <si>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</si>
  <si>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</si>
  <si>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</si>
  <si>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</si>
  <si>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</si>
  <si>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</si>
  <si>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</si>
  <si>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</si>
  <si>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</si>
  <si>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</si>
  <si>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</si>
  <si>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</si>
  <si>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</si>
  <si>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</si>
  <si>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</si>
  <si>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</si>
  <si>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</si>
  <si>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</si>
  <si>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</si>
  <si>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</si>
  <si>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</si>
  <si>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</si>
  <si>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</si>
  <si>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</si>
  <si>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</si>
  <si>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</si>
  <si>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</si>
  <si>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</si>
  <si>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</si>
  <si>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</si>
  <si>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</si>
  <si>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</si>
  <si>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</si>
  <si>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</si>
  <si>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</si>
  <si>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</si>
  <si>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</si>
  <si>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</si>
  <si>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</si>
  <si>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</si>
  <si>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</si>
  <si>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</si>
  <si>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</si>
  <si>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</si>
  <si>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</si>
  <si>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</si>
  <si>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</si>
  <si>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</si>
  <si>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</si>
  <si>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</si>
  <si>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</si>
  <si>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</si>
  <si>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</si>
  <si>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</si>
  <si>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</si>
  <si>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</si>
  <si>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</si>
  <si>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</si>
  <si>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</si>
  <si>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</si>
  <si>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</si>
  <si>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</si>
  <si>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</si>
  <si>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</si>
  <si>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</si>
  <si>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</si>
  <si>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</si>
  <si>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</si>
  <si>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</si>
  <si>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</si>
  <si>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</si>
  <si>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</si>
  <si>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</si>
  <si>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</si>
  <si>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</si>
  <si>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</si>
  <si>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</si>
  <si>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</si>
  <si>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</si>
  <si>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</si>
  <si>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</si>
  <si>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</si>
  <si>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</si>
  <si>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</si>
  <si>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</si>
  <si>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</si>
  <si>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</si>
  <si>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</si>
  <si>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</si>
  <si>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</si>
  <si>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</si>
  <si>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</si>
  <si>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</si>
  <si>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</si>
  <si>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</si>
  <si>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</si>
  <si>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</si>
  <si>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</si>
  <si>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</si>
  <si>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</si>
  <si>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</si>
  <si>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</si>
  <si>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</si>
  <si>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</si>
  <si>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</si>
  <si>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</si>
  <si>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</si>
  <si>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</si>
  <si>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</si>
  <si>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</si>
  <si>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</si>
  <si>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</si>
  <si>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</si>
  <si>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</si>
  <si>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</si>
  <si>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</si>
  <si>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</si>
  <si>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</si>
  <si>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</si>
  <si>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</si>
  <si>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</si>
  <si>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</si>
  <si>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</si>
  <si>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</si>
  <si>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</si>
  <si>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</si>
  <si>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</si>
  <si>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</si>
  <si>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</si>
  <si>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</si>
  <si>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</si>
  <si>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</si>
  <si>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</si>
  <si>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</si>
  <si>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</si>
  <si>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</si>
  <si>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</si>
  <si>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</si>
  <si>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</si>
  <si>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</si>
  <si>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</si>
  <si>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</si>
  <si>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</si>
  <si>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</si>
  <si>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</si>
  <si>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</si>
  <si>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</si>
  <si>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</si>
  <si>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</si>
  <si>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</si>
  <si>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</si>
  <si>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</si>
  <si>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</si>
  <si>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</si>
  <si>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</si>
  <si>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</si>
  <si>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</si>
  <si>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</si>
  <si>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</si>
  <si>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</si>
  <si>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</si>
  <si>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</si>
  <si>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</si>
  <si>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</si>
  <si>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</si>
  <si>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</si>
  <si>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</si>
  <si>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</si>
  <si>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</si>
  <si>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</si>
  <si>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</si>
  <si>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</si>
  <si>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</si>
  <si>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</si>
  <si>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</si>
  <si>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</si>
  <si>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</si>
  <si>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</si>
  <si>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</si>
  <si>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</si>
  <si>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</si>
  <si>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</si>
  <si>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</si>
  <si>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</si>
  <si>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</si>
  <si>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</si>
  <si>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</si>
  <si>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</si>
  <si>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</si>
  <si>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</si>
  <si>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</si>
  <si>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</si>
  <si>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</si>
  <si>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</si>
  <si>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</si>
  <si>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</si>
  <si>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</si>
  <si>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</si>
  <si>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</si>
  <si>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</si>
  <si>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</si>
  <si>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</si>
  <si>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</si>
  <si>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</si>
  <si>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</si>
  <si>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</si>
  <si>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</si>
  <si>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</si>
  <si>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</si>
  <si>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</si>
  <si>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</si>
  <si>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</si>
  <si>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</si>
  <si>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</si>
  <si>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</si>
  <si>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</si>
  <si>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</si>
  <si>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</si>
  <si>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</si>
  <si>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</si>
  <si>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</si>
  <si>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</si>
  <si>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</si>
  <si>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</si>
  <si>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</si>
  <si>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</si>
  <si>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</si>
  <si>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</si>
  <si>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</si>
  <si>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</si>
  <si>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</si>
  <si>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</si>
  <si>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</si>
  <si>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</si>
  <si>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</si>
  <si>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</si>
  <si>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</si>
  <si>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</si>
  <si>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</si>
  <si>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</si>
  <si>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</si>
  <si>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</si>
  <si>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</si>
  <si>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</si>
  <si>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</si>
  <si>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</si>
  <si>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</si>
  <si>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</si>
  <si>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</si>
  <si>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</si>
  <si>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</si>
  <si>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</si>
  <si>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</si>
  <si>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</si>
  <si>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</si>
  <si>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</si>
  <si>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</si>
  <si>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</si>
  <si>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</si>
  <si>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</si>
  <si>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</si>
  <si>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</si>
  <si>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</si>
  <si>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</si>
  <si>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</si>
  <si>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</si>
  <si>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</si>
  <si>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</si>
  <si>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</si>
  <si>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</si>
  <si>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</si>
  <si>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</si>
  <si>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</si>
  <si>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</si>
  <si>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</si>
  <si>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</si>
  <si>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</si>
  <si>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</si>
  <si>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</si>
  <si>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</si>
  <si>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</si>
  <si>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</si>
  <si>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</si>
  <si>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</si>
  <si>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</si>
  <si>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</si>
  <si>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</si>
  <si>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</si>
  <si>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</si>
  <si>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</si>
  <si>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</si>
  <si>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</si>
  <si>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</si>
  <si>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</si>
  <si>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</si>
  <si>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</si>
  <si>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</si>
  <si>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</si>
  <si>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</si>
  <si>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</si>
  <si>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</si>
  <si>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</si>
  <si>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</si>
  <si>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</si>
  <si>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</si>
  <si>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</si>
  <si>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</si>
  <si>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</si>
  <si>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</si>
  <si>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</si>
  <si>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</si>
  <si>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</si>
  <si>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</si>
  <si>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</si>
  <si>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</si>
  <si>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</si>
  <si>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</si>
  <si>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</si>
  <si>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</si>
  <si>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</si>
  <si>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</si>
  <si>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</si>
  <si>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</si>
  <si>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</si>
  <si>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</si>
  <si>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</si>
  <si>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</si>
  <si>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</si>
  <si>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</si>
  <si>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</si>
  <si>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</si>
  <si>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</si>
  <si>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</si>
  <si>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</si>
  <si>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</si>
  <si>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</si>
  <si>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</si>
  <si>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</si>
  <si>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</si>
  <si>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</si>
  <si>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</si>
  <si>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</si>
  <si>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</si>
  <si>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</si>
  <si>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</si>
  <si>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</si>
  <si>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</si>
  <si>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</si>
  <si>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</si>
  <si>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</si>
  <si>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</si>
  <si>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</si>
  <si>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</si>
  <si>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</si>
  <si>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</si>
  <si>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</si>
  <si>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</si>
  <si>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</si>
  <si>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</si>
  <si>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</si>
  <si>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</si>
  <si>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</si>
  <si>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</si>
  <si>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</si>
  <si>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</si>
  <si>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</si>
  <si>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</si>
  <si>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</si>
  <si>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</si>
  <si>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</si>
  <si>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</si>
  <si>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</si>
  <si>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</si>
  <si>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</si>
  <si>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</si>
  <si>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</si>
  <si>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</si>
  <si>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</si>
  <si>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</si>
  <si>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</si>
  <si>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</si>
  <si>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</si>
  <si>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</si>
  <si>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</si>
  <si>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</si>
  <si>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</si>
  <si>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</si>
  <si>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</si>
  <si>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</si>
  <si>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</si>
  <si>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</si>
  <si>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</si>
  <si>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</si>
  <si>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</si>
  <si>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</si>
  <si>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</si>
  <si>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</si>
  <si>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</si>
  <si>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</si>
  <si>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</si>
  <si>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</si>
  <si>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</si>
  <si>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</si>
  <si>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</si>
  <si>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</si>
  <si>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</si>
  <si>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</si>
  <si>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</si>
  <si>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</si>
  <si>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</si>
  <si>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</si>
  <si>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</si>
  <si>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</si>
  <si>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</si>
  <si>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</si>
  <si>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</si>
  <si>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</si>
  <si>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</si>
  <si>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</si>
  <si>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</si>
  <si>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</si>
  <si>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</si>
  <si>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</si>
  <si>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</si>
  <si>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</si>
  <si>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</si>
  <si>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</si>
  <si>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</si>
  <si>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</si>
  <si>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</si>
  <si>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</si>
  <si>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</si>
  <si>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</si>
  <si>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</si>
  <si>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</si>
  <si>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</si>
  <si>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</si>
  <si>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</si>
  <si>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</si>
  <si>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</si>
  <si>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</si>
  <si>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</si>
  <si>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</si>
  <si>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</si>
  <si>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</si>
  <si>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</si>
  <si>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</si>
  <si>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</si>
  <si>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</si>
  <si>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</si>
  <si>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</si>
  <si>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</si>
  <si>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</si>
  <si>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</si>
  <si>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</si>
  <si>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</si>
  <si>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</si>
  <si>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</si>
  <si>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</si>
  <si>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</si>
  <si>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</si>
  <si>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</si>
  <si>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</si>
  <si>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</si>
  <si>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</si>
  <si>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</si>
  <si>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</si>
  <si>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</si>
  <si>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</si>
  <si>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</si>
  <si>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</si>
  <si>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</si>
  <si>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</si>
  <si>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</si>
  <si>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</si>
  <si>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</si>
  <si>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</si>
  <si>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</si>
  <si>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</si>
  <si>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</si>
  <si>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</si>
  <si>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</si>
  <si>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</si>
  <si>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</si>
  <si>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</si>
  <si>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</si>
  <si>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</si>
  <si>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</si>
  <si>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</si>
  <si>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</si>
  <si>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</si>
  <si>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</si>
  <si>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</si>
  <si>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</si>
  <si>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</si>
  <si>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</si>
  <si>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</si>
  <si>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</si>
  <si>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</si>
  <si>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</si>
  <si>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</si>
  <si>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</si>
  <si>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</si>
  <si>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</si>
  <si>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</si>
  <si>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</si>
  <si>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</si>
  <si>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</si>
  <si>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</si>
  <si>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</si>
  <si>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</si>
  <si>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</si>
  <si>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</si>
  <si>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</si>
  <si>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</si>
  <si>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</si>
  <si>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</si>
  <si>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</si>
  <si>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</si>
  <si>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</si>
  <si>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</si>
  <si>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</si>
  <si>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</si>
  <si>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</si>
  <si>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</si>
  <si>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</si>
  <si>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</si>
  <si>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</si>
  <si>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</si>
  <si>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</si>
  <si>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</si>
  <si>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</si>
  <si>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</si>
  <si>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</si>
  <si>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</si>
  <si>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</si>
  <si>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</si>
  <si>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</si>
  <si>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</si>
  <si>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</si>
  <si>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</si>
  <si>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</si>
  <si>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</si>
  <si>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</si>
  <si>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</si>
  <si>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</si>
  <si>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</si>
  <si>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</si>
  <si>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</si>
  <si>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</si>
  <si>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</si>
  <si>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</si>
  <si>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</si>
  <si>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</si>
  <si>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</si>
  <si>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</si>
  <si>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</si>
  <si>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</si>
  <si>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</si>
  <si>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</si>
  <si>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</si>
  <si>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</si>
  <si>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</si>
  <si>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</si>
  <si>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</si>
  <si>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</si>
  <si>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</si>
  <si>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</si>
  <si>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</si>
  <si>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</si>
  <si>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</si>
  <si>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</si>
  <si>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</si>
  <si>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</si>
  <si>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</si>
  <si>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</si>
  <si>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</si>
  <si>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</si>
  <si>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</si>
  <si>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</si>
  <si>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</si>
  <si>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</si>
  <si>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</si>
  <si>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</si>
  <si>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</si>
  <si>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</si>
  <si>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</si>
  <si>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</si>
  <si>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</si>
  <si>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</si>
  <si>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</si>
  <si>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</si>
  <si>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</si>
  <si>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</si>
  <si>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</si>
  <si>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</si>
  <si>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</si>
  <si>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</si>
  <si>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</si>
  <si>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</si>
  <si>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</si>
  <si>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</si>
  <si>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</si>
  <si>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</si>
  <si>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</si>
  <si>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</si>
  <si>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</si>
  <si>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</si>
  <si>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</si>
  <si>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</si>
  <si>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</si>
  <si>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</si>
  <si>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</si>
  <si>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</si>
  <si>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</si>
  <si>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</si>
  <si>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</si>
  <si>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</si>
  <si>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</si>
  <si>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</si>
  <si>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</si>
  <si>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</si>
  <si>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</si>
  <si>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</si>
  <si>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</si>
  <si>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</si>
  <si>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</si>
  <si>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</si>
  <si>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</si>
  <si>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</si>
  <si>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</si>
  <si>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</si>
  <si>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</si>
  <si>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</si>
  <si>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</si>
  <si>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</si>
  <si>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</si>
  <si>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</si>
  <si>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</si>
  <si>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</si>
  <si>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</si>
  <si>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</si>
  <si>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</si>
  <si>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</si>
  <si>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</si>
  <si>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</si>
  <si>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</si>
  <si>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</si>
  <si>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</si>
  <si>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</si>
  <si>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</si>
  <si>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</si>
  <si>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</si>
  <si>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</si>
  <si>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</si>
  <si>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</si>
  <si>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</si>
  <si>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</si>
  <si>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</si>
  <si>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</si>
  <si>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</si>
  <si>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</si>
  <si>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</si>
  <si>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</si>
  <si>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</si>
  <si>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</si>
  <si>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</si>
  <si>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</si>
  <si>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</si>
  <si>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</si>
  <si>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</si>
  <si>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</si>
  <si>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</si>
  <si>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</si>
  <si>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</si>
  <si>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</si>
  <si>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</si>
  <si>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</si>
  <si>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</si>
  <si>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</si>
  <si>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</si>
  <si>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</si>
  <si>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</si>
  <si>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</si>
  <si>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</si>
  <si>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</si>
  <si>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</si>
  <si>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</si>
  <si>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</si>
  <si>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</si>
  <si>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</si>
  <si>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</si>
  <si>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</si>
  <si>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</si>
  <si>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</si>
  <si>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</si>
  <si>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</si>
  <si>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</si>
  <si>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</si>
  <si>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</si>
  <si>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</si>
  <si>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</si>
  <si>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</si>
  <si>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</si>
  <si>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</si>
  <si>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</si>
  <si>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</si>
  <si>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</si>
  <si>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</si>
  <si>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</si>
  <si>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</si>
  <si>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</si>
  <si>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</si>
  <si>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</si>
  <si>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</si>
  <si>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</si>
  <si>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</si>
  <si>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</si>
  <si>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</si>
  <si>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</si>
  <si>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</si>
  <si>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</si>
  <si>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</si>
  <si>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</si>
  <si>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</si>
  <si>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</si>
  <si>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</si>
  <si>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</si>
  <si>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</si>
  <si>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</si>
  <si>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</si>
  <si>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</si>
  <si>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</si>
  <si>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</si>
  <si>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</si>
  <si>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</si>
  <si>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</si>
  <si>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</si>
  <si>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</si>
  <si>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</si>
  <si>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</si>
  <si>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</si>
  <si>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</si>
  <si>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</si>
  <si>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</si>
  <si>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</si>
  <si>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</si>
  <si>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</si>
  <si>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</si>
  <si>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</si>
  <si>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</si>
  <si>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</si>
  <si>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</si>
  <si>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</si>
  <si>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</si>
  <si>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</si>
  <si>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</si>
  <si>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</si>
  <si>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</si>
  <si>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</si>
  <si>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</si>
  <si>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</si>
  <si>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</si>
  <si>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</si>
  <si>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</si>
  <si>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</si>
  <si>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</si>
  <si>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</si>
  <si>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</si>
  <si>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</si>
  <si>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</si>
  <si>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</si>
  <si>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</si>
  <si>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</si>
  <si>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</si>
  <si>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</si>
  <si>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</si>
  <si>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</si>
  <si>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</si>
  <si>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</si>
  <si>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</si>
  <si>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</si>
  <si>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</si>
  <si>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</si>
  <si>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</si>
  <si>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</si>
  <si>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</si>
  <si>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</si>
  <si>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</si>
  <si>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</si>
  <si>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</si>
  <si>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</si>
  <si>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</si>
  <si>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</si>
  <si>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</si>
  <si>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</si>
  <si>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</si>
  <si>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</si>
  <si>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</si>
  <si>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</si>
  <si>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</si>
  <si>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</si>
  <si>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</si>
  <si>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</si>
  <si>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</si>
  <si>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</si>
  <si>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</si>
  <si>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</si>
  <si>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</si>
  <si>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</si>
  <si>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</si>
  <si>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</si>
  <si>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</si>
  <si>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</si>
  <si>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</si>
  <si>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</si>
  <si>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</si>
  <si>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</si>
  <si>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</si>
  <si>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</si>
  <si>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</si>
  <si>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</si>
  <si>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</si>
  <si>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</si>
  <si>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</si>
  <si>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</si>
  <si>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</si>
  <si>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</si>
  <si>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</si>
  <si>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</si>
  <si>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</si>
  <si>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</si>
  <si>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</si>
  <si>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</si>
  <si>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</si>
  <si>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</si>
  <si>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</si>
  <si>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</si>
  <si>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</si>
  <si>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</si>
  <si>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</si>
  <si>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</si>
  <si>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</si>
  <si>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</si>
  <si>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</si>
  <si>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</si>
  <si>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</si>
  <si>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</si>
  <si>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</si>
  <si>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</si>
  <si>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</si>
  <si>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</si>
  <si>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</si>
  <si>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</si>
  <si>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</si>
  <si>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</si>
  <si>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</si>
  <si>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</si>
  <si>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</si>
  <si>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</si>
  <si>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</si>
  <si>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</si>
  <si>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</si>
  <si>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</si>
  <si>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</si>
  <si>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</si>
  <si>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</si>
  <si>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</si>
  <si>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</si>
  <si>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</si>
  <si>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</si>
  <si>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</si>
  <si>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</si>
  <si>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</si>
  <si>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</si>
  <si>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</si>
  <si>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</si>
  <si>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</si>
  <si>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</si>
  <si>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</si>
  <si>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</si>
  <si>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</si>
  <si>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</si>
  <si>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</si>
  <si>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</si>
  <si>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</si>
  <si>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</si>
  <si>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</si>
  <si>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</si>
  <si>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</si>
  <si>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</si>
  <si>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</si>
  <si>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</si>
  <si>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</si>
  <si>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</si>
  <si>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</si>
  <si>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</si>
  <si>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</si>
  <si>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</si>
  <si>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</si>
  <si>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</si>
  <si>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</si>
  <si>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</si>
  <si>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</si>
  <si>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</si>
  <si>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</si>
  <si>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</si>
  <si>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</si>
  <si>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</si>
  <si>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</si>
  <si>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</si>
  <si>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</si>
  <si>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</si>
  <si>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</si>
  <si>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</si>
  <si>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</si>
  <si>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</si>
  <si>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</si>
  <si>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</si>
  <si>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</si>
  <si>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</si>
  <si>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</si>
  <si>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</si>
  <si>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</si>
  <si>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</si>
  <si>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</si>
  <si>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</si>
  <si>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</si>
  <si>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</si>
  <si>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</si>
  <si>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</si>
  <si>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</si>
  <si>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</si>
  <si>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</si>
  <si>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</si>
  <si>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</si>
  <si>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</si>
  <si>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</si>
  <si>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</si>
  <si>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</si>
  <si>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</si>
  <si>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</si>
  <si>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</si>
  <si>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</si>
  <si>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</si>
  <si>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</si>
  <si>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</si>
  <si>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</si>
  <si>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</si>
  <si>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</si>
  <si>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</si>
  <si>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</si>
  <si>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</si>
  <si>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</si>
  <si>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</si>
  <si>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</si>
  <si>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</si>
  <si>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</si>
  <si>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</si>
  <si>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</si>
  <si>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</si>
  <si>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</si>
  <si>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</si>
  <si>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</si>
  <si>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</si>
  <si>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</si>
  <si>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</si>
  <si>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</si>
  <si>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</si>
  <si>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</si>
  <si>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</si>
  <si>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</si>
  <si>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</si>
  <si>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</si>
  <si>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</si>
  <si>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</si>
  <si>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</si>
  <si>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</si>
  <si>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</si>
  <si>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</si>
  <si>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</si>
  <si>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</si>
  <si>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</si>
  <si>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</si>
  <si>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</si>
  <si>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</si>
  <si>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</si>
  <si>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</si>
  <si>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</si>
  <si>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</si>
  <si>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</si>
  <si>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</si>
  <si>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</si>
  <si>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</si>
  <si>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</si>
  <si>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</si>
  <si>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</si>
  <si>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</si>
  <si>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</si>
  <si>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</si>
  <si>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</si>
  <si>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</si>
  <si>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</si>
  <si>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</si>
  <si>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</si>
  <si>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</si>
  <si>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</si>
  <si>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</si>
  <si>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</si>
  <si>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</si>
  <si>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</si>
  <si>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</si>
  <si>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</si>
  <si>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</si>
  <si>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</si>
  <si>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</si>
  <si>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</si>
  <si>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</si>
  <si>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</si>
  <si>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</si>
  <si>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</si>
  <si>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</si>
  <si>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</si>
  <si>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</si>
  <si>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</si>
  <si>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</si>
  <si>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</si>
  <si>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</si>
  <si>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</si>
  <si>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</si>
  <si>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</si>
  <si>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</si>
  <si>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</si>
  <si>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</si>
  <si>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</si>
  <si>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</si>
  <si>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</si>
  <si>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</si>
  <si>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</si>
  <si>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</si>
  <si>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</si>
  <si>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</si>
  <si>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</si>
  <si>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</si>
  <si>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</si>
  <si>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</si>
  <si>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</si>
  <si>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</si>
  <si>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</si>
  <si>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</si>
  <si>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</si>
  <si>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</si>
  <si>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</si>
  <si>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</si>
  <si>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</si>
  <si>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</si>
  <si>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</si>
  <si>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</si>
  <si>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</si>
  <si>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</si>
  <si>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</si>
  <si>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</si>
  <si>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</si>
  <si>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</si>
  <si>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</si>
  <si>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</si>
  <si>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</si>
  <si>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</si>
  <si>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</si>
  <si>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</si>
  <si>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</si>
  <si>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</si>
  <si>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</si>
  <si>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</si>
  <si>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</si>
  <si>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</si>
  <si>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</si>
  <si>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</si>
  <si>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</si>
  <si>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</si>
  <si>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</si>
  <si>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</si>
  <si>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</si>
  <si>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</si>
  <si>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</si>
  <si>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</si>
  <si>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</si>
  <si>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</si>
  <si>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</si>
  <si>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</si>
  <si>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</si>
  <si>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</si>
  <si>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</si>
  <si>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</si>
  <si>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</si>
  <si>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</si>
  <si>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</si>
  <si>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</si>
  <si>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</si>
  <si>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</si>
  <si>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</si>
  <si>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</si>
  <si>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</si>
  <si>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</si>
  <si>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</si>
  <si>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</si>
  <si>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</si>
  <si>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</si>
  <si>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</si>
  <si>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</si>
  <si>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</si>
  <si>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</si>
  <si>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</si>
  <si>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</si>
  <si>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</si>
  <si>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</si>
  <si>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</si>
  <si>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</si>
  <si>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</si>
  <si>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</si>
  <si>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</si>
  <si>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</si>
  <si>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</si>
  <si>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</si>
  <si>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</si>
  <si>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</si>
  <si>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</si>
  <si>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</si>
  <si>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</si>
  <si>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</si>
  <si>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</si>
  <si>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</si>
  <si>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</si>
  <si>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</si>
  <si>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</si>
  <si>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</si>
  <si>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</si>
  <si>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</si>
  <si>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</si>
  <si>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</si>
  <si>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</si>
  <si>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</si>
  <si>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</si>
  <si>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</si>
  <si>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</si>
  <si>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</si>
  <si>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</si>
  <si>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</si>
  <si>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</si>
  <si>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</si>
  <si>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</si>
  <si>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</si>
  <si>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</si>
  <si>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</si>
  <si>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</si>
  <si>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</si>
  <si>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</si>
  <si>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</si>
  <si>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</si>
  <si>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</si>
  <si>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</si>
  <si>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</si>
  <si>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</si>
  <si>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</si>
  <si>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</si>
  <si>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</si>
  <si>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</si>
  <si>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</si>
  <si>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</si>
  <si>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</si>
  <si>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</si>
  <si>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</si>
  <si>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</si>
  <si>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</si>
  <si>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</si>
  <si>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</si>
  <si>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</si>
  <si>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</si>
  <si>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</si>
  <si>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</si>
  <si>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</si>
  <si>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</si>
  <si>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</si>
  <si>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</si>
  <si>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</si>
  <si>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</si>
  <si>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</si>
  <si>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</si>
  <si>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</si>
  <si>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</si>
  <si>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</si>
  <si>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</si>
  <si>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</si>
  <si>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</si>
  <si>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</si>
  <si>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</si>
  <si>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</si>
  <si>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</si>
  <si>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</si>
  <si>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</si>
  <si>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</si>
  <si>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</si>
  <si>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</si>
  <si>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</si>
  <si>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</si>
  <si>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</si>
  <si>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</si>
  <si>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</si>
  <si>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</si>
  <si>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</si>
  <si>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</si>
  <si>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</si>
  <si>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</si>
  <si>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</si>
  <si>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</si>
  <si>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</si>
  <si>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</si>
  <si>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</si>
  <si>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</si>
  <si>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</si>
  <si>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</si>
  <si>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</si>
  <si>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</si>
  <si>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</si>
  <si>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</si>
  <si>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</si>
  <si>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</si>
  <si>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</si>
  <si>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</si>
  <si>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</si>
  <si>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</si>
  <si>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</si>
  <si>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</si>
  <si>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</si>
  <si>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</si>
  <si>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</si>
  <si>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</si>
  <si>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</si>
  <si>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</si>
  <si>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</si>
  <si>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</si>
  <si>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</si>
  <si>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</si>
  <si>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</si>
  <si>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</si>
  <si>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</si>
  <si>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</si>
  <si>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</si>
  <si>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</si>
  <si>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</si>
  <si>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</si>
  <si>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</si>
  <si>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</si>
  <si>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</si>
  <si>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</si>
  <si>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</si>
  <si>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</si>
  <si>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</si>
  <si>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</si>
  <si>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</si>
  <si>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</si>
  <si>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</si>
  <si>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</si>
  <si>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</si>
  <si>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</si>
  <si>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</si>
  <si>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</si>
  <si>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</si>
  <si>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</si>
  <si>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</si>
  <si>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</si>
  <si>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</si>
  <si>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</si>
  <si>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</si>
  <si>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</si>
  <si>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</si>
  <si>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</si>
  <si>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</si>
  <si>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</si>
  <si>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</si>
  <si>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</si>
  <si>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</si>
  <si>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</si>
  <si>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</si>
  <si>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</si>
  <si>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</si>
  <si>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</si>
  <si>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</si>
  <si>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</si>
  <si>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</si>
  <si>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</si>
  <si>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</si>
  <si>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</si>
  <si>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</si>
  <si>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</si>
  <si>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</si>
  <si>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</si>
  <si>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</si>
  <si>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</si>
  <si>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</si>
  <si>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</si>
  <si>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</si>
  <si>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</si>
  <si>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</si>
  <si>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</si>
  <si>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</si>
  <si>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</si>
  <si>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</si>
  <si>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</si>
  <si>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</si>
  <si>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</si>
  <si>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</si>
  <si>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</si>
  <si>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</si>
  <si>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</si>
  <si>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</si>
  <si>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</si>
  <si>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</si>
  <si>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</si>
  <si>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</si>
  <si>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</si>
  <si>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</si>
  <si>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</si>
  <si>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</si>
  <si>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</si>
  <si>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</si>
  <si>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</si>
  <si>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</si>
  <si>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</si>
  <si>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</si>
  <si>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</si>
  <si>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</si>
  <si>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</si>
  <si>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</si>
  <si>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</si>
  <si>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</si>
  <si>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</si>
  <si>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</si>
  <si>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</si>
  <si>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</si>
  <si>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</si>
  <si>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</si>
  <si>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</si>
  <si>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</si>
  <si>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</si>
  <si>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</si>
  <si>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</si>
  <si>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</si>
  <si>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</si>
  <si>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</si>
  <si>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</si>
  <si>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</si>
  <si>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</si>
  <si>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</si>
  <si>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</si>
  <si>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</si>
  <si>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</si>
  <si>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</si>
  <si>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</si>
  <si>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</si>
  <si>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</si>
  <si>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</si>
  <si>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</si>
  <si>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</si>
  <si>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</si>
  <si>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</si>
  <si>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</si>
  <si>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</si>
  <si>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</si>
  <si>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</si>
  <si>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</si>
  <si>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</si>
  <si>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</si>
  <si>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</si>
  <si>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</si>
  <si>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</si>
  <si>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</si>
  <si>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</si>
  <si>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</si>
  <si>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</si>
  <si>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</si>
  <si>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</si>
  <si>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</si>
  <si>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</si>
  <si>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</si>
  <si>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</si>
  <si>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</si>
  <si>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</si>
  <si>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</si>
  <si>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</si>
  <si>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</si>
  <si>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</si>
  <si>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</si>
  <si>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</si>
  <si>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</si>
  <si>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</si>
  <si>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</si>
  <si>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</si>
  <si>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</si>
  <si>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</si>
  <si>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</si>
  <si>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</si>
  <si>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</si>
  <si>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</si>
  <si>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</si>
  <si>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</si>
  <si>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</si>
  <si>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</si>
  <si>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</si>
  <si>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</si>
  <si>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</si>
  <si>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</si>
  <si>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</si>
  <si>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</si>
  <si>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</si>
  <si>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</si>
  <si>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</si>
  <si>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</si>
  <si>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</si>
  <si>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</si>
  <si>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</si>
  <si>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</si>
  <si>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</si>
  <si>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</si>
  <si>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</si>
  <si>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</si>
  <si>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</si>
  <si>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</si>
  <si>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</si>
  <si>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</si>
  <si>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</si>
  <si>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</si>
  <si>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</si>
  <si>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</si>
  <si>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</si>
  <si>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</si>
  <si>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</si>
  <si>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</si>
  <si>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</si>
  <si>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</si>
  <si>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</si>
  <si>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</si>
  <si>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</si>
  <si>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</si>
  <si>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</si>
  <si>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</si>
  <si>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</si>
  <si>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</si>
  <si>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</si>
  <si>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</si>
  <si>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</si>
  <si>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</si>
  <si>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</si>
  <si>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</si>
  <si>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</si>
  <si>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</si>
  <si>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</si>
  <si>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</si>
  <si>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</si>
  <si>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</si>
  <si>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</si>
  <si>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</si>
  <si>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</si>
  <si>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</si>
  <si>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</si>
  <si>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</si>
  <si>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</si>
  <si>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</si>
  <si>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</si>
  <si>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</si>
  <si>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</si>
  <si>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</si>
  <si>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</si>
  <si>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</si>
  <si>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</si>
  <si>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</si>
  <si>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</si>
  <si>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</si>
  <si>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</si>
  <si>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</si>
  <si>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</si>
  <si>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</si>
  <si>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</si>
  <si>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</si>
  <si>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</si>
  <si>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</si>
  <si>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</si>
  <si>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</si>
  <si>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</si>
  <si>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</si>
  <si>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</si>
  <si>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</si>
  <si>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</si>
  <si>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</si>
  <si>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</si>
  <si>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</si>
  <si>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</si>
  <si>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</si>
  <si>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</si>
  <si>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</si>
  <si>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</si>
  <si>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</si>
  <si>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</si>
  <si>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</si>
  <si>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</si>
  <si>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</si>
  <si>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</si>
  <si>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</si>
  <si>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</si>
  <si>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</si>
  <si>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</si>
  <si>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</si>
  <si>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</si>
  <si>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</si>
  <si>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</si>
  <si>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</si>
  <si>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</si>
  <si>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</si>
  <si>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</si>
  <si>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</si>
  <si>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</si>
  <si>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</si>
  <si>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</si>
  <si>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</si>
  <si>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</si>
  <si>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</si>
  <si>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</si>
  <si>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</si>
  <si>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</si>
  <si>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</si>
  <si>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</si>
  <si>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</si>
  <si>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</si>
  <si>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</si>
  <si>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</si>
  <si>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</si>
  <si>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</si>
  <si>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</si>
  <si>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</si>
  <si>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</si>
  <si>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</si>
  <si>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</si>
  <si>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</si>
  <si>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</si>
  <si>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</si>
  <si>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</si>
  <si>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</si>
  <si>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</si>
  <si>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</si>
  <si>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</si>
  <si>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</si>
  <si>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</si>
  <si>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</si>
  <si>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</si>
  <si>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</si>
  <si>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</si>
  <si>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</si>
  <si>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</si>
  <si>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</si>
  <si>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</si>
  <si>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</si>
  <si>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</si>
  <si>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</si>
  <si>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</si>
  <si>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</si>
  <si>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</si>
  <si>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</si>
  <si>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</si>
  <si>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</si>
  <si>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</si>
  <si>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</si>
  <si>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</si>
  <si>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</si>
  <si>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</si>
  <si>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</si>
  <si>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</si>
  <si>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</si>
  <si>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</si>
  <si>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</si>
  <si>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</si>
  <si>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</si>
  <si>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</si>
  <si>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</si>
  <si>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</si>
  <si>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</si>
  <si>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</si>
  <si>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</si>
  <si>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</si>
  <si>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</si>
  <si>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</si>
  <si>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</si>
  <si>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</si>
  <si>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</si>
  <si>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</si>
  <si>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</si>
  <si>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</si>
  <si>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</si>
  <si>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</si>
  <si>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</si>
  <si>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</si>
  <si>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</si>
  <si>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</si>
  <si>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</si>
  <si>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</si>
  <si>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</si>
  <si>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</si>
  <si>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</si>
  <si>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</si>
  <si>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</si>
  <si>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</si>
  <si>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</si>
  <si>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</si>
  <si>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</si>
  <si>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</si>
  <si>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</si>
  <si>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</si>
  <si>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</si>
  <si>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</si>
  <si>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</si>
  <si>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</si>
  <si>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</si>
  <si>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</si>
  <si>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</si>
  <si>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</si>
  <si>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</si>
  <si>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</si>
  <si>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</si>
  <si>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</si>
  <si>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</si>
  <si>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</si>
  <si>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</si>
  <si>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</si>
  <si>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</si>
  <si>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</si>
  <si>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</si>
  <si>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</si>
  <si>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</si>
  <si>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</si>
  <si>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</si>
  <si>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</si>
  <si>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</si>
  <si>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</si>
  <si>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</si>
  <si>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</si>
  <si>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</si>
  <si>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</si>
  <si>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</si>
  <si>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</si>
  <si>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</si>
  <si>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</si>
  <si>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</si>
  <si>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</si>
  <si>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</si>
  <si>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</si>
  <si>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</si>
  <si>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</si>
  <si>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</si>
  <si>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</si>
  <si>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</si>
  <si>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</si>
  <si>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</si>
  <si>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</si>
  <si>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</si>
  <si>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</si>
  <si>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</si>
  <si>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</si>
  <si>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</si>
  <si>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</si>
  <si>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</si>
  <si>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</si>
  <si>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</si>
  <si>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</si>
  <si>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</si>
  <si>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</si>
  <si>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</si>
  <si>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</si>
  <si>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</si>
  <si>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</si>
  <si>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</si>
  <si>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</si>
  <si>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</si>
  <si>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</si>
  <si>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</si>
  <si>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</si>
  <si>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</si>
  <si>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</si>
  <si>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</si>
  <si>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</si>
  <si>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</si>
  <si>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</si>
  <si>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</si>
  <si>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</si>
  <si>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</si>
  <si>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</si>
  <si>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</si>
  <si>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</si>
  <si>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</si>
  <si>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</si>
  <si>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</si>
  <si>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</si>
  <si>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</si>
  <si>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</si>
  <si>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</si>
  <si>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</si>
  <si>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</si>
  <si>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</si>
  <si>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</si>
  <si>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</si>
  <si>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</si>
  <si>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</si>
  <si>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</si>
  <si>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</si>
  <si>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</si>
  <si>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</si>
  <si>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</si>
  <si>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</si>
  <si>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</si>
  <si>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</si>
  <si>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</si>
  <si>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</si>
  <si>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</si>
  <si>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</si>
  <si>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</si>
  <si>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</si>
  <si>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</si>
  <si>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</si>
  <si>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</si>
  <si>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</si>
  <si>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</si>
  <si>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</si>
  <si>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</si>
  <si>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</si>
  <si>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</si>
  <si>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</si>
  <si>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</si>
  <si>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</si>
  <si>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</si>
  <si>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</si>
  <si>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</si>
  <si>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</si>
  <si>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</si>
  <si>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</si>
  <si>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</si>
  <si>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</si>
  <si>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</si>
  <si>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</si>
  <si>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</si>
  <si>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</si>
  <si>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</si>
  <si>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</si>
  <si>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</si>
  <si>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</si>
  <si>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</si>
  <si>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</si>
  <si>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</si>
  <si>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</si>
  <si>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</si>
  <si>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</si>
  <si>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</si>
  <si>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</si>
  <si>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</si>
  <si>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</si>
  <si>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</si>
  <si>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</si>
  <si>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</si>
  <si>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</si>
  <si>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</si>
  <si>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</si>
  <si>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</si>
  <si>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</si>
  <si>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</si>
  <si>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</si>
  <si>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</si>
  <si>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</si>
  <si>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</si>
  <si>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</si>
  <si>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</si>
  <si>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</si>
  <si>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</si>
  <si>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</si>
  <si>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</si>
  <si>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</si>
  <si>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</si>
  <si>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</si>
  <si>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</si>
  <si>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</si>
  <si>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</si>
  <si>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</si>
  <si>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</si>
  <si>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</si>
  <si>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</si>
  <si>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</si>
  <si>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</si>
  <si>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</si>
  <si>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</si>
  <si>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</si>
  <si>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</si>
  <si>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</si>
  <si>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</si>
  <si>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</si>
  <si>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</si>
  <si>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</si>
  <si>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</si>
  <si>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</si>
  <si>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</si>
  <si>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</si>
  <si>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</si>
  <si>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</si>
  <si>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</si>
  <si>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</si>
  <si>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</si>
  <si>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</si>
  <si>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</si>
  <si>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</si>
  <si>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</si>
  <si>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</si>
  <si>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</si>
  <si>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</si>
  <si>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</si>
  <si>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</si>
  <si>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</si>
  <si>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</si>
  <si>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</si>
  <si>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</si>
  <si>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</si>
  <si>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</si>
  <si>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</si>
  <si>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</si>
  <si>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</si>
  <si>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</si>
  <si>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</si>
  <si>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</si>
  <si>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</si>
  <si>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</si>
  <si>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</si>
  <si>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</si>
  <si>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</si>
  <si>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</si>
  <si>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</si>
  <si>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</si>
  <si>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</si>
  <si>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</si>
  <si>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</si>
  <si>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</si>
  <si>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</si>
  <si>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</si>
  <si>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</si>
  <si>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</si>
  <si>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</si>
  <si>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</si>
  <si>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</si>
  <si>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</si>
  <si>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</si>
  <si>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</si>
  <si>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</si>
  <si>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</si>
  <si>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</si>
  <si>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</si>
  <si>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</si>
  <si>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</si>
  <si>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</si>
  <si>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</si>
  <si>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</si>
  <si>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</si>
  <si>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</si>
  <si>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</si>
  <si>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</si>
  <si>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</si>
  <si>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</si>
  <si>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</si>
  <si>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</si>
  <si>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</si>
  <si>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</si>
  <si>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</si>
  <si>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</si>
  <si>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</si>
  <si>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</si>
  <si>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</si>
  <si>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</si>
  <si>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</si>
  <si>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</si>
  <si>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</si>
  <si>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</si>
  <si>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</si>
  <si>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</si>
  <si>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</si>
  <si>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</si>
  <si>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</si>
  <si>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</si>
  <si>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</si>
  <si>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</si>
  <si>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</si>
  <si>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</si>
  <si>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</si>
  <si>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</si>
  <si>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</si>
  <si>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</si>
  <si>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</si>
  <si>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</si>
  <si>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</si>
  <si>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</si>
  <si>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</si>
  <si>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</si>
  <si>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</si>
  <si>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</si>
  <si>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</si>
  <si>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</si>
  <si>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</si>
  <si>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</si>
  <si>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</si>
  <si>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</si>
  <si>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</si>
  <si>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</si>
  <si>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</si>
  <si>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</si>
  <si>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</si>
  <si>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</si>
  <si>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</si>
  <si>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</si>
  <si>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</si>
  <si>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</si>
  <si>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</si>
  <si>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</si>
  <si>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</si>
  <si>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</si>
  <si>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</si>
  <si>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</si>
  <si>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</si>
  <si>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</si>
  <si>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</si>
  <si>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</si>
  <si>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</si>
  <si>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</si>
  <si>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</si>
  <si>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</si>
  <si>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</si>
  <si>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</si>
  <si>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</si>
  <si>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</si>
  <si>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</si>
  <si>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</si>
  <si>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</si>
  <si>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</si>
  <si>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</si>
  <si>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</si>
  <si>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</si>
  <si>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</si>
  <si>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</si>
  <si>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</si>
  <si>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</si>
  <si>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</si>
  <si>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</si>
  <si>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</si>
  <si>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</si>
  <si>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</si>
  <si>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</si>
  <si>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</si>
  <si>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</si>
  <si>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</si>
  <si>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</si>
  <si>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</si>
  <si>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</si>
  <si>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</si>
  <si>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</si>
  <si>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</si>
  <si>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</si>
  <si>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</si>
  <si>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</si>
  <si>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</si>
  <si>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</si>
  <si>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</si>
  <si>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</si>
  <si>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</si>
  <si>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</si>
  <si>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</si>
  <si>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</si>
  <si>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</si>
  <si>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</si>
  <si>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</si>
  <si>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</si>
  <si>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</si>
  <si>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</si>
  <si>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</si>
  <si>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</si>
  <si>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</si>
  <si>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</si>
  <si>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</si>
  <si>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</si>
  <si>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</si>
  <si>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</si>
  <si>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</si>
  <si>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</si>
  <si>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</si>
  <si>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</si>
  <si>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</si>
  <si>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</si>
  <si>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</si>
  <si>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</si>
  <si>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</si>
  <si>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</si>
  <si>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</si>
  <si>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</si>
  <si>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</si>
  <si>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</si>
  <si>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</si>
  <si>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</si>
  <si>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</si>
  <si>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</si>
  <si>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</si>
  <si>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</si>
  <si>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</si>
  <si>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</si>
  <si>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</si>
  <si>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</si>
  <si>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</si>
  <si>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</si>
  <si>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</si>
  <si>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</si>
  <si>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</si>
  <si>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</si>
  <si>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</si>
  <si>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</si>
  <si>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</si>
  <si>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</si>
  <si>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</si>
  <si>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</si>
  <si>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</si>
  <si>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</si>
  <si>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</si>
  <si>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</si>
  <si>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</si>
  <si>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</si>
  <si>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</si>
  <si>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</si>
  <si>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</si>
  <si>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</si>
  <si>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</si>
  <si>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</si>
  <si>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</si>
  <si>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</si>
  <si>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</si>
  <si>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</si>
  <si>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</si>
  <si>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</si>
  <si>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</si>
  <si>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</si>
  <si>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</si>
  <si>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</si>
  <si>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</si>
  <si>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</si>
  <si>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</si>
  <si>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</si>
  <si>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</si>
  <si>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</si>
  <si>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</si>
  <si>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</si>
  <si>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</si>
  <si>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</si>
  <si>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</si>
  <si>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</si>
  <si>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</si>
  <si>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</si>
  <si>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</si>
  <si>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</si>
  <si>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</si>
  <si>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</si>
  <si>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</si>
  <si>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</si>
  <si>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</si>
  <si>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</si>
  <si>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</si>
  <si>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</si>
  <si>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</si>
  <si>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</si>
  <si>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</si>
  <si>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</si>
  <si>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</si>
  <si>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</si>
  <si>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</si>
  <si>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</si>
  <si>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</si>
  <si>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</si>
  <si>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</si>
  <si>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</si>
  <si>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</si>
  <si>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</si>
  <si>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</si>
  <si>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</si>
  <si>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</si>
  <si>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</si>
  <si>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</si>
  <si>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</si>
  <si>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</si>
  <si>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</si>
  <si>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</si>
  <si>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</si>
  <si>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</si>
  <si>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</si>
  <si>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</si>
  <si>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</si>
  <si>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</si>
  <si>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</si>
  <si>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</si>
  <si>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</si>
  <si>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</si>
  <si>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</si>
  <si>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</si>
  <si>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</si>
  <si>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</si>
  <si>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</si>
  <si>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</si>
  <si>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</si>
  <si>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</si>
  <si>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</si>
  <si>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</si>
  <si>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</si>
  <si>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</si>
  <si>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</si>
  <si>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</si>
  <si>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</si>
  <si>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</si>
  <si>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</si>
  <si>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</si>
  <si>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</si>
  <si>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</si>
  <si>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</si>
  <si>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</si>
  <si>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</si>
  <si>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</si>
  <si>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</si>
  <si>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</si>
  <si>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</si>
  <si>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</si>
  <si>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</si>
  <si>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</si>
  <si>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</si>
  <si>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</si>
  <si>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</si>
  <si>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</si>
  <si>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</si>
  <si>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</si>
  <si>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</si>
  <si>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</si>
  <si>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</si>
  <si>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</si>
  <si>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</si>
  <si>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</si>
  <si>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</si>
  <si>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</si>
  <si>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</si>
  <si>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</si>
  <si>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</si>
  <si>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</si>
  <si>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</si>
  <si>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</si>
  <si>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</si>
  <si>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</si>
  <si>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</si>
  <si>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</si>
  <si>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</si>
  <si>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</si>
  <si>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</si>
  <si>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</si>
  <si>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</si>
  <si>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</si>
  <si>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</si>
  <si>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</si>
  <si>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</si>
  <si>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</si>
  <si>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</si>
  <si>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</si>
  <si>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</si>
  <si>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</si>
  <si>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</si>
  <si>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</si>
  <si>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</si>
  <si>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</si>
  <si>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</si>
  <si>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</si>
  <si>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</si>
  <si>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</si>
  <si>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</si>
  <si>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</si>
  <si>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</si>
  <si>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</si>
  <si>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</si>
  <si>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</si>
  <si>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</si>
  <si>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</si>
  <si>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</si>
  <si>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</si>
  <si>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</si>
  <si>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</si>
  <si>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</si>
  <si>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</si>
  <si>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</si>
  <si>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</si>
  <si>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</si>
  <si>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</si>
  <si>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</si>
  <si>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</si>
  <si>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</si>
  <si>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</si>
  <si>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</si>
  <si>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</si>
  <si>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</si>
  <si>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</si>
  <si>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</si>
  <si>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</si>
  <si>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</si>
  <si>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</si>
  <si>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</si>
  <si>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</si>
  <si>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</si>
  <si>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</si>
  <si>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</si>
  <si>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</si>
  <si>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</si>
  <si>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</si>
  <si>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</si>
  <si>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</si>
  <si>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</si>
  <si>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</si>
  <si>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</si>
  <si>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</si>
  <si>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</si>
  <si>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</si>
  <si>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</si>
  <si>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</si>
  <si>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</si>
  <si>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</si>
  <si>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</si>
  <si>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</si>
  <si>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</si>
  <si>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</si>
  <si>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</si>
  <si>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</si>
  <si>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</si>
  <si>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</si>
  <si>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</si>
  <si>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</si>
  <si>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</si>
  <si>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</si>
  <si>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</si>
  <si>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</si>
  <si>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</si>
  <si>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</si>
  <si>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</si>
  <si>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</si>
  <si>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</si>
  <si>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</si>
  <si>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</si>
  <si>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</si>
  <si>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</si>
  <si>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</si>
  <si>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</si>
  <si>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</si>
  <si>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</si>
  <si>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</si>
  <si>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</si>
  <si>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</si>
  <si>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</si>
  <si>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</si>
  <si>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</si>
  <si>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</si>
  <si>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</si>
  <si>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</si>
  <si>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</si>
  <si>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</si>
  <si>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</si>
  <si>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</si>
  <si>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</si>
  <si>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</si>
  <si>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</si>
  <si>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</si>
  <si>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</si>
  <si>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</si>
  <si>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</si>
  <si>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</si>
  <si>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</si>
  <si>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</si>
  <si>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</si>
  <si>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</si>
  <si>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</si>
  <si>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</si>
  <si>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</si>
  <si>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</si>
  <si>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</si>
  <si>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</si>
  <si>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</si>
  <si>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</si>
  <si>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</si>
  <si>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</si>
  <si>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</si>
  <si>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</si>
  <si>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</si>
  <si>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</si>
  <si>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</si>
  <si>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</si>
  <si>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</si>
  <si>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</si>
  <si>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</si>
  <si>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</si>
  <si>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</si>
  <si>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</si>
  <si>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</si>
  <si>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</si>
  <si>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</si>
  <si>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</si>
  <si>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</si>
  <si>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</si>
  <si>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</si>
  <si>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</si>
  <si>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</si>
  <si>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</si>
  <si>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</si>
  <si>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</si>
  <si>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</si>
  <si>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</si>
  <si>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</si>
  <si>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</si>
  <si>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</si>
  <si>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</si>
  <si>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</si>
  <si>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</si>
  <si>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</si>
  <si>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</si>
  <si>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</si>
  <si>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</si>
  <si>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</si>
  <si>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</si>
  <si>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</si>
  <si>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</si>
  <si>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</si>
  <si>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</si>
  <si>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</si>
  <si>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</si>
  <si>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</si>
  <si>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</si>
  <si>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</si>
  <si>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</si>
  <si>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</si>
  <si>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</si>
  <si>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</si>
  <si>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</si>
  <si>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</si>
  <si>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</si>
  <si>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</si>
  <si>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</si>
  <si>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</si>
  <si>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</si>
  <si>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</si>
  <si>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</si>
  <si>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</si>
  <si>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</si>
  <si>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</si>
  <si>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</si>
  <si>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</si>
  <si>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</si>
  <si>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</si>
  <si>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</si>
  <si>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</si>
  <si>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</si>
  <si>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</si>
  <si>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</si>
  <si>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</si>
  <si>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</si>
  <si>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</si>
  <si>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</si>
  <si>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</si>
  <si>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</si>
  <si>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</si>
  <si>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</si>
  <si>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</si>
  <si>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</si>
  <si>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</si>
  <si>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</si>
  <si>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</si>
  <si>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</si>
  <si>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</si>
  <si>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</si>
  <si>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</si>
  <si>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</si>
  <si>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</si>
  <si>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</si>
  <si>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</si>
  <si>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</si>
  <si>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</si>
  <si>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</si>
  <si>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</si>
  <si>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</si>
  <si>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</si>
  <si>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</si>
  <si>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</si>
  <si>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</si>
  <si>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</si>
  <si>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</si>
  <si>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</si>
  <si>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</si>
  <si>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</si>
  <si>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</si>
  <si>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</si>
  <si>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</si>
  <si>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</si>
  <si>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</si>
  <si>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</si>
  <si>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</si>
  <si>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</si>
  <si>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</si>
  <si>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</si>
  <si>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</si>
  <si>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</si>
  <si>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</si>
  <si>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</si>
  <si>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</si>
  <si>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</si>
  <si>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</si>
  <si>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</si>
  <si>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</si>
  <si>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</si>
  <si>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</si>
  <si>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</si>
  <si>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</si>
  <si>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</si>
  <si>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</si>
  <si>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</si>
  <si>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</si>
  <si>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</si>
  <si>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</si>
  <si>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</si>
  <si>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</si>
  <si>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</si>
  <si>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</si>
  <si>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</si>
  <si>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</si>
  <si>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</si>
  <si>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</si>
  <si>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</si>
  <si>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</si>
  <si>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</si>
  <si>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</si>
  <si>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</si>
  <si>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</si>
  <si>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</si>
  <si>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</si>
  <si>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</si>
  <si>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</si>
  <si>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</si>
  <si>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</si>
  <si>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</si>
  <si>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</si>
  <si>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</si>
  <si>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</si>
  <si>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</si>
  <si>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</si>
  <si>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</si>
  <si>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</si>
  <si>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</si>
  <si>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</si>
  <si>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</si>
  <si>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</si>
  <si>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</si>
  <si>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</si>
  <si>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</si>
  <si>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</si>
  <si>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</si>
  <si>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</si>
  <si>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</si>
  <si>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</si>
  <si>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</si>
  <si>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</si>
  <si>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</si>
  <si>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</si>
  <si>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</si>
  <si>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</si>
  <si>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</si>
  <si>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</si>
  <si>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</si>
  <si>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</si>
  <si>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</si>
  <si>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</si>
  <si>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</si>
  <si>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</si>
  <si>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</si>
  <si>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</si>
  <si>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</si>
  <si>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</si>
  <si>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</si>
  <si>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</si>
  <si>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</si>
  <si>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</si>
  <si>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</si>
  <si>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</si>
  <si>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</si>
  <si>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</si>
  <si>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</si>
  <si>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</si>
  <si>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</si>
  <si>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</si>
  <si>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</si>
  <si>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</si>
  <si>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</si>
  <si>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</si>
  <si>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</si>
  <si>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</si>
  <si>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</si>
  <si>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</si>
  <si>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</si>
  <si>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</si>
  <si>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</si>
  <si>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</si>
  <si>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</si>
  <si>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</si>
  <si>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</si>
  <si>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</si>
  <si>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</si>
  <si>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</si>
  <si>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</si>
  <si>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</si>
  <si>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</si>
  <si>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</si>
  <si>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</si>
  <si>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</si>
  <si>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</si>
  <si>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</si>
  <si>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</si>
  <si>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</si>
  <si>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</si>
  <si>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</si>
  <si>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</si>
  <si>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</si>
  <si>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</si>
  <si>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</si>
  <si>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</si>
  <si>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</si>
  <si>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</si>
  <si>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</si>
  <si>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</si>
  <si>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</si>
  <si>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</si>
  <si>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</si>
  <si>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</si>
  <si>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</si>
  <si>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</si>
  <si>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</si>
  <si>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</si>
  <si>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</si>
  <si>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</si>
  <si>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</si>
  <si>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</si>
  <si>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</si>
  <si>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</si>
  <si>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</si>
  <si>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</si>
  <si>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</si>
  <si>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</si>
  <si>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</si>
  <si>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</si>
  <si>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</si>
  <si>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</si>
  <si>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</si>
  <si>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</si>
  <si>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</si>
  <si>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</si>
  <si>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</si>
  <si>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</si>
  <si>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</si>
  <si>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</si>
  <si>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</si>
  <si>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</si>
  <si>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</si>
  <si>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</si>
  <si>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</si>
  <si>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</si>
  <si>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</si>
  <si>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</si>
  <si>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</si>
  <si>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</si>
  <si>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</si>
  <si>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</si>
  <si>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</si>
  <si>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</si>
  <si>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</si>
  <si>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</si>
  <si>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</si>
  <si>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</si>
  <si>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</si>
  <si>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</si>
  <si>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</si>
  <si>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</si>
  <si>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</si>
  <si>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</si>
  <si>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</si>
  <si>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</si>
  <si>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</si>
  <si>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</si>
  <si>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</si>
  <si>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</si>
  <si>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</si>
  <si>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</si>
  <si>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</si>
  <si>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</si>
  <si>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</si>
  <si>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</si>
  <si>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</si>
  <si>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</si>
  <si>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</si>
  <si>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</si>
  <si>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</si>
  <si>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</si>
  <si>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</si>
  <si>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</si>
  <si>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</si>
  <si>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</si>
  <si>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</si>
  <si>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</si>
  <si>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</si>
  <si>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</si>
  <si>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</si>
  <si>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</si>
  <si>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</si>
  <si>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</si>
  <si>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</si>
  <si>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</si>
  <si>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</si>
  <si>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</si>
  <si>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</si>
  <si>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</si>
  <si>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</si>
  <si>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</si>
  <si>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</si>
  <si>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</si>
  <si>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</si>
  <si>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</si>
  <si>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</si>
  <si>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</si>
  <si>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</si>
  <si>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</si>
  <si>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</si>
  <si>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</si>
  <si>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</si>
  <si>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</si>
  <si>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</si>
  <si>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</si>
  <si>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</si>
  <si>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</si>
  <si>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</si>
  <si>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</si>
  <si>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</si>
  <si>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</si>
  <si>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</si>
  <si>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</si>
  <si>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</si>
  <si>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</si>
  <si>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</si>
  <si>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</si>
  <si>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</si>
  <si>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</si>
  <si>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</si>
  <si>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</si>
  <si>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</si>
  <si>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</si>
  <si>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</si>
  <si>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</si>
  <si>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</si>
  <si>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</si>
  <si>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</si>
  <si>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</si>
  <si>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</si>
  <si>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</si>
  <si>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</si>
  <si>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</si>
  <si>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</si>
  <si>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</si>
  <si>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</si>
  <si>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</si>
  <si>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</si>
  <si>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</si>
  <si>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</si>
  <si>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</si>
  <si>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</si>
  <si>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</si>
  <si>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</si>
  <si>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</si>
  <si>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</si>
  <si>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</si>
  <si>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</si>
  <si>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</si>
  <si>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</si>
  <si>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</si>
  <si>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</si>
  <si>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</si>
  <si>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</si>
  <si>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</si>
  <si>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</si>
  <si>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</si>
  <si>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</si>
  <si>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</si>
  <si>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</si>
  <si>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</si>
  <si>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</si>
  <si>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</si>
  <si>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</si>
  <si>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</si>
  <si>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</si>
  <si>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</si>
  <si>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</si>
  <si>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</si>
  <si>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</si>
  <si>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</si>
  <si>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</si>
  <si>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</si>
  <si>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</si>
  <si>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</si>
  <si>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</si>
  <si>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</si>
  <si>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</si>
  <si>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</si>
  <si>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</si>
  <si>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</si>
  <si>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</si>
  <si>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</si>
  <si>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</si>
  <si>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</si>
  <si>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</si>
  <si>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</si>
  <si>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</si>
  <si>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</si>
  <si>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</si>
  <si>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</si>
  <si>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</si>
  <si>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</si>
  <si>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</si>
  <si>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</si>
  <si>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</si>
  <si>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</si>
  <si>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</si>
  <si>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</si>
  <si>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</si>
  <si>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</si>
  <si>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</si>
  <si>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</si>
  <si>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</si>
  <si>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</si>
  <si>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</si>
  <si>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</si>
  <si>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</si>
  <si>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</si>
  <si>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</si>
  <si>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</si>
  <si>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</si>
  <si>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</si>
  <si>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</si>
  <si>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</si>
  <si>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</si>
  <si>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</si>
  <si>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</si>
  <si>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</si>
  <si>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</si>
  <si>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</si>
  <si>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</si>
  <si>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</si>
  <si>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</si>
  <si>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</si>
  <si>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</si>
  <si>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</si>
  <si>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</si>
  <si>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</si>
  <si>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</si>
  <si>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</si>
  <si>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</si>
  <si>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</si>
  <si>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</si>
  <si>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</si>
  <si>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</si>
  <si>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</si>
  <si>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</si>
  <si>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</si>
  <si>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</si>
  <si>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</si>
  <si>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</si>
  <si>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</si>
  <si>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</si>
  <si>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</si>
  <si>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</si>
  <si>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</si>
  <si>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</si>
  <si>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</si>
  <si>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</si>
  <si>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</si>
  <si>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</si>
  <si>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</si>
  <si>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</si>
  <si>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</si>
  <si>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</si>
  <si>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</si>
  <si>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</si>
  <si>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</si>
  <si>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</si>
  <si>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</si>
  <si>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</si>
  <si>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</si>
  <si>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</si>
  <si>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</si>
  <si>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</si>
  <si>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</si>
  <si>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</si>
  <si>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</si>
  <si>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</si>
  <si>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</si>
  <si>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</si>
  <si>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</si>
  <si>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</si>
  <si>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</si>
  <si>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</si>
  <si>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</si>
  <si>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</si>
  <si>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</si>
  <si>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</si>
  <si>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</si>
  <si>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</si>
  <si>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</si>
  <si>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</si>
  <si>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</si>
  <si>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</si>
  <si>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</si>
  <si>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</si>
  <si>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</si>
  <si>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</si>
  <si>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</si>
  <si>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</si>
  <si>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</si>
  <si>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</si>
  <si>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</si>
  <si>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</si>
  <si>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</si>
  <si>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</si>
  <si>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</si>
  <si>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</si>
  <si>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</si>
  <si>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</si>
  <si>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</si>
  <si>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</si>
  <si>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</si>
  <si>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</si>
  <si>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</si>
  <si>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</si>
  <si>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</si>
  <si>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</si>
  <si>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</si>
  <si>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</si>
  <si>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</si>
  <si>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</si>
  <si>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</si>
  <si>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</si>
  <si>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</si>
  <si>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</si>
  <si>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</si>
  <si>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</si>
  <si>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</si>
  <si>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</si>
  <si>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</si>
  <si>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</si>
  <si>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</si>
  <si>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</si>
  <si>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</si>
  <si>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</si>
  <si>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</si>
  <si>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</si>
  <si>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</si>
  <si>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</si>
  <si>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</si>
  <si>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</si>
  <si>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</si>
  <si>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</si>
  <si>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</si>
  <si>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</si>
  <si>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</si>
  <si>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</si>
  <si>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</si>
  <si>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</si>
  <si>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</si>
  <si>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</si>
  <si>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</si>
  <si>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</si>
  <si>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</si>
  <si>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</si>
  <si>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</si>
  <si>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</si>
  <si>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</si>
  <si>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</si>
  <si>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</si>
  <si>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</si>
  <si>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</si>
  <si>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</si>
  <si>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</si>
  <si>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</si>
  <si>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</si>
  <si>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</si>
  <si>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</si>
  <si>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</si>
  <si>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</si>
  <si>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</si>
  <si>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</si>
  <si>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</si>
  <si>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</si>
  <si>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</si>
  <si>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</si>
  <si>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</si>
  <si>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</si>
  <si>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</si>
  <si>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</si>
  <si>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</si>
  <si>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</si>
  <si>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</si>
  <si>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</si>
  <si>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</si>
  <si>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</si>
  <si>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</si>
  <si>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</si>
  <si>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</si>
  <si>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</si>
  <si>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</si>
  <si>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</si>
  <si>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</si>
  <si>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</si>
  <si>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</si>
  <si>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</si>
  <si>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</si>
  <si>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</si>
  <si>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</si>
  <si>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</si>
  <si>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</si>
  <si>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</si>
  <si>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</si>
  <si>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</si>
  <si>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</si>
  <si>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</si>
  <si>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</si>
  <si>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</si>
  <si>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</si>
  <si>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</si>
  <si>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</si>
  <si>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</si>
  <si>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</si>
  <si>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</si>
  <si>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</si>
  <si>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</si>
  <si>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</si>
  <si>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</si>
  <si>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</si>
  <si>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</si>
  <si>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</si>
  <si>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</si>
  <si>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</si>
  <si>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</si>
  <si>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</si>
  <si>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</si>
  <si>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</si>
  <si>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</si>
  <si>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</si>
  <si>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</si>
  <si>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</si>
  <si>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</si>
  <si>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</si>
  <si>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</si>
  <si>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</si>
  <si>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</si>
  <si>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</si>
  <si>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</si>
  <si>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</si>
  <si>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</si>
  <si>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</si>
  <si>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</si>
  <si>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</si>
  <si>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</si>
  <si>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</si>
  <si>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</si>
  <si>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</si>
  <si>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</si>
  <si>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</si>
  <si>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</si>
  <si>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</si>
  <si>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</si>
  <si>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</si>
  <si>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</si>
  <si>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</si>
  <si>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</si>
  <si>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</si>
  <si>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</si>
  <si>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</si>
  <si>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</si>
  <si>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</si>
  <si>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</si>
  <si>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</si>
  <si>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</si>
  <si>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</si>
  <si>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</si>
  <si>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</si>
  <si>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</si>
  <si>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</si>
  <si>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</si>
  <si>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</si>
  <si>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</si>
  <si>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</si>
  <si>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</si>
  <si>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</si>
  <si>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</si>
  <si>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</si>
  <si>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</si>
  <si>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</si>
  <si>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</si>
  <si>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</si>
  <si>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</si>
  <si>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</si>
  <si>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</si>
  <si>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</si>
  <si>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</si>
  <si>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</si>
  <si>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</si>
  <si>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</si>
  <si>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</si>
  <si>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</si>
  <si>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</si>
  <si>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</si>
  <si>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</si>
  <si>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</si>
  <si>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</si>
  <si>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</si>
  <si>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</si>
  <si>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</si>
  <si>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</si>
  <si>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</si>
  <si>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</si>
  <si>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</si>
  <si>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</si>
  <si>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</si>
  <si>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</si>
  <si>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</si>
  <si>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</si>
  <si>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</si>
  <si>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</si>
  <si>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</si>
  <si>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</si>
  <si>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</si>
  <si>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</si>
  <si>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</si>
  <si>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</si>
  <si>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</si>
  <si>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</si>
  <si>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</si>
  <si>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</si>
  <si>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</si>
  <si>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</si>
  <si>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</si>
  <si>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</si>
  <si>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</si>
  <si>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</si>
  <si>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</si>
  <si>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</si>
  <si>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</si>
  <si>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</si>
  <si>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</si>
  <si>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</si>
  <si>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</si>
  <si>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</si>
  <si>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</si>
  <si>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</si>
  <si>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</si>
  <si>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</si>
  <si>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</si>
  <si>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</si>
  <si>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</si>
  <si>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</si>
  <si>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</si>
  <si>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</si>
  <si>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</si>
  <si>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</si>
  <si>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</si>
  <si>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</si>
  <si>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</si>
  <si>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</si>
  <si>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</si>
  <si>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</si>
  <si>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</si>
  <si>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</si>
  <si>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</si>
  <si>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</si>
  <si>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</si>
  <si>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</si>
  <si>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</si>
  <si>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</si>
  <si>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</si>
  <si>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</si>
  <si>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</si>
  <si>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</si>
  <si>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</si>
  <si>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</si>
  <si>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</si>
  <si>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</si>
  <si>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</si>
  <si>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</si>
  <si>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</si>
  <si>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</si>
  <si>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</si>
  <si>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</si>
  <si>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</si>
  <si>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</si>
  <si>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</si>
  <si>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</si>
  <si>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</si>
  <si>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</si>
  <si>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</si>
  <si>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</si>
  <si>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</si>
  <si>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</si>
  <si>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</si>
  <si>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</si>
  <si>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</si>
  <si>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</si>
  <si>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</si>
  <si>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</si>
  <si>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</si>
  <si>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</si>
  <si>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</si>
  <si>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</si>
  <si>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</si>
  <si>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</si>
  <si>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</si>
  <si>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</si>
  <si>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</si>
  <si>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</si>
  <si>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</si>
  <si>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</si>
  <si>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</si>
  <si>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</si>
  <si>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</si>
  <si>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</si>
  <si>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</si>
  <si>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</si>
  <si>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</si>
  <si>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</si>
  <si>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</si>
  <si>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</si>
  <si>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</si>
  <si>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</si>
  <si>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</si>
  <si>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</si>
  <si>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</si>
  <si>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</si>
  <si>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</si>
  <si>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</si>
  <si>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</si>
  <si>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</si>
  <si>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</si>
  <si>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</si>
  <si>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</si>
  <si>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</si>
  <si>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</si>
  <si>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</si>
  <si>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</si>
  <si>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</si>
  <si>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</si>
  <si>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</si>
  <si>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</si>
  <si>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</si>
  <si>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</si>
  <si>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</si>
  <si>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</si>
  <si>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</si>
  <si>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</si>
  <si>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</si>
  <si>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</si>
  <si>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</si>
  <si>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</si>
  <si>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</si>
  <si>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</si>
  <si>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</si>
  <si>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</si>
  <si>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</si>
  <si>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</si>
  <si>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</si>
  <si>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</si>
  <si>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</si>
  <si>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</si>
  <si>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</si>
  <si>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</si>
  <si>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</si>
  <si>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</si>
  <si>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</si>
  <si>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</si>
  <si>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</si>
  <si>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</si>
  <si>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</si>
  <si>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</si>
  <si>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</si>
  <si>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</si>
  <si>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</si>
  <si>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</si>
  <si>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</si>
  <si>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</si>
  <si>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</si>
  <si>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</si>
  <si>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</si>
  <si>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</si>
  <si>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</si>
  <si>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</si>
  <si>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</si>
  <si>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</si>
  <si>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</si>
  <si>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</si>
  <si>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</si>
  <si>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</si>
  <si>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</si>
  <si>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</si>
  <si>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</si>
  <si>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</si>
  <si>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</si>
  <si>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</si>
  <si>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</si>
  <si>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</si>
  <si>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</si>
  <si>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</si>
  <si>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</si>
  <si>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</si>
  <si>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</si>
  <si>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</si>
  <si>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</si>
  <si>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</si>
  <si>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</si>
  <si>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</si>
  <si>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</si>
  <si>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</si>
  <si>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</si>
  <si>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</si>
  <si>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</si>
  <si>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</si>
  <si>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</si>
  <si>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</si>
  <si>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</si>
  <si>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</si>
  <si>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</si>
  <si>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</si>
  <si>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</si>
  <si>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</si>
  <si>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</si>
  <si>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</si>
  <si>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</si>
  <si>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</si>
  <si>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</si>
  <si>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</si>
  <si>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</si>
  <si>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</si>
  <si>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</si>
  <si>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</si>
  <si>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</si>
  <si>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</si>
  <si>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</si>
  <si>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</si>
  <si>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</si>
  <si>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</si>
  <si>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</si>
  <si>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</si>
  <si>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</si>
  <si>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</si>
  <si>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</si>
  <si>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</si>
  <si>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</si>
  <si>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</si>
  <si>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</si>
  <si>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</si>
  <si>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</si>
  <si>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</si>
  <si>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</si>
  <si>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</si>
  <si>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</si>
  <si>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</si>
  <si>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</si>
  <si>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</si>
  <si>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</si>
  <si>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</si>
  <si>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</si>
  <si>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</si>
  <si>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</si>
  <si>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</si>
  <si>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</si>
  <si>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</si>
  <si>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</si>
  <si>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</si>
  <si>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</si>
  <si>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</si>
  <si>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</si>
  <si>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</si>
  <si>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</si>
  <si>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</si>
  <si>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</si>
  <si>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</si>
  <si>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</si>
  <si>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</si>
  <si>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</si>
  <si>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</si>
  <si>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</si>
  <si>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</si>
  <si>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</si>
  <si>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</si>
  <si>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</si>
  <si>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</si>
  <si>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</si>
  <si>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</si>
  <si>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</si>
  <si>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</si>
  <si>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</si>
  <si>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</si>
  <si>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</si>
  <si>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</si>
  <si>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</si>
  <si>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</si>
  <si>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</si>
  <si>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</si>
  <si>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</si>
  <si>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</si>
  <si>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</si>
  <si>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</si>
  <si>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</si>
  <si>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</si>
  <si>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</si>
  <si>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</si>
  <si>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</si>
  <si>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</si>
  <si>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</si>
  <si>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</si>
  <si>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</si>
  <si>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</si>
  <si>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</si>
  <si>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</si>
  <si>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</si>
  <si>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</si>
  <si>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</si>
  <si>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</si>
  <si>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</si>
  <si>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</si>
  <si>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</si>
  <si>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</si>
  <si>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</si>
  <si>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</si>
  <si>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</si>
  <si>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</si>
  <si>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</si>
  <si>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</si>
  <si>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</si>
  <si>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</si>
  <si>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</si>
  <si>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</si>
  <si>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</si>
  <si>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</si>
  <si>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</si>
  <si>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</si>
  <si>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</si>
  <si>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</si>
  <si>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</si>
  <si>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</si>
  <si>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</si>
  <si>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</si>
  <si>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</si>
  <si>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</si>
  <si>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</si>
  <si>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</si>
  <si>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</si>
  <si>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</si>
  <si>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</si>
  <si>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</si>
  <si>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</si>
  <si>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</si>
  <si>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</si>
  <si>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</si>
  <si>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</si>
  <si>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</si>
  <si>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</si>
  <si>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</si>
  <si>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</si>
  <si>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</si>
  <si>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</si>
  <si>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</si>
  <si>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</si>
  <si>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</si>
  <si>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</si>
  <si>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</si>
  <si>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</si>
  <si>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</si>
  <si>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</si>
  <si>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</si>
  <si>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</si>
  <si>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</si>
  <si>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</si>
  <si>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</si>
  <si>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</si>
  <si>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</si>
  <si>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</si>
  <si>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</si>
  <si>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</si>
  <si>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</si>
  <si>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</si>
  <si>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</si>
  <si>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</si>
  <si>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</si>
  <si>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</si>
  <si>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</si>
  <si>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</si>
  <si>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</si>
  <si>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</si>
  <si>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</si>
  <si>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</si>
  <si>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</si>
  <si>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</si>
  <si>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</si>
  <si>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</si>
  <si>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</si>
  <si>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</si>
  <si>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</si>
  <si>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</si>
  <si>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</si>
  <si>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</si>
  <si>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</si>
  <si>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</si>
  <si>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</si>
  <si>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</si>
  <si>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</si>
  <si>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</si>
  <si>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</si>
  <si>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</si>
  <si>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</si>
  <si>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</si>
  <si>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</si>
  <si>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</si>
  <si>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</si>
  <si>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</si>
  <si>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</si>
  <si>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</si>
  <si>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</si>
  <si>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</si>
  <si>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</si>
  <si>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</si>
  <si>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</si>
  <si>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</si>
  <si>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</si>
  <si>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</si>
  <si>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</si>
  <si>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</si>
  <si>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</si>
  <si>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</si>
  <si>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</si>
  <si>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</si>
  <si>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</si>
  <si>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</si>
  <si>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</si>
  <si>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</si>
  <si>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</si>
  <si>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</si>
  <si>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</si>
  <si>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</si>
  <si>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</si>
  <si>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</si>
  <si>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</si>
  <si>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</si>
  <si>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</si>
  <si>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</si>
  <si>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</si>
  <si>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</si>
  <si>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</si>
  <si>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</si>
  <si>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</si>
  <si>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</si>
  <si>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</si>
  <si>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</si>
  <si>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</si>
  <si>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</si>
  <si>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</si>
  <si>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</si>
  <si>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</si>
  <si>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</si>
  <si>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</si>
  <si>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</si>
  <si>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</si>
  <si>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</si>
  <si>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</si>
  <si>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</si>
  <si>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</si>
  <si>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</si>
  <si>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</si>
  <si>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</si>
  <si>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</si>
  <si>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</si>
  <si>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</si>
  <si>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</si>
  <si>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</si>
  <si>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</si>
  <si>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</si>
  <si>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</si>
  <si>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</si>
  <si>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</si>
  <si>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</si>
  <si>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</si>
  <si>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</si>
  <si>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</si>
  <si>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</si>
  <si>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</si>
  <si>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</si>
  <si>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</si>
  <si>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</si>
  <si>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</si>
  <si>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</si>
  <si>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</si>
  <si>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</si>
  <si>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</si>
  <si>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</si>
  <si>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</si>
  <si>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</si>
  <si>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</si>
  <si>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</si>
  <si>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</si>
  <si>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</si>
  <si>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</si>
  <si>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</si>
  <si>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</si>
  <si>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</si>
  <si>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</si>
  <si>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</si>
  <si>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</si>
  <si>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</si>
  <si>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</si>
  <si>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</si>
  <si>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</si>
  <si>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</si>
  <si>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</si>
  <si>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</si>
  <si>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</si>
  <si>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</si>
  <si>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</si>
  <si>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</si>
  <si>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</si>
  <si>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</si>
  <si>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</si>
  <si>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</si>
  <si>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</si>
  <si>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</si>
  <si>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</si>
  <si>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</si>
  <si>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</si>
  <si>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</si>
  <si>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</si>
  <si>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</si>
  <si>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</si>
  <si>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</si>
  <si>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</si>
  <si>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</si>
  <si>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</si>
  <si>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</si>
  <si>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</si>
  <si>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</si>
  <si>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</si>
  <si>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</si>
  <si>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</si>
  <si>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</si>
  <si>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</si>
  <si>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</si>
  <si>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</si>
  <si>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</si>
  <si>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</si>
  <si>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</si>
  <si>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</si>
  <si>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</si>
  <si>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</si>
  <si>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</si>
  <si>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</si>
  <si>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</si>
  <si>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</si>
  <si>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</si>
  <si>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</si>
  <si>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</si>
  <si>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</si>
  <si>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</si>
  <si>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</si>
  <si>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</si>
  <si>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</si>
  <si>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</si>
  <si>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</si>
  <si>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</si>
  <si>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</si>
  <si>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</si>
  <si>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</si>
  <si>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</si>
  <si>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</si>
  <si>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</si>
  <si>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</si>
  <si>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</si>
  <si>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</si>
  <si>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</si>
  <si>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</si>
  <si>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</si>
  <si>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</si>
  <si>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</si>
  <si>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</si>
  <si>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</si>
  <si>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</si>
  <si>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</si>
  <si>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</si>
  <si>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</si>
  <si>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</si>
  <si>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</si>
  <si>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</si>
  <si>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</si>
  <si>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</si>
  <si>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</si>
  <si>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</si>
  <si>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</si>
  <si>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</si>
  <si>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</si>
  <si>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</si>
  <si>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</si>
  <si>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</si>
  <si>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</si>
  <si>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</si>
  <si>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</si>
  <si>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</si>
  <si>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</si>
  <si>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</si>
  <si>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</si>
  <si>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</si>
  <si>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</si>
  <si>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</si>
  <si>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</si>
  <si>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</si>
  <si>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</si>
  <si>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</si>
  <si>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</si>
  <si>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</si>
  <si>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</si>
  <si>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</si>
  <si>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</si>
  <si>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</si>
  <si>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</si>
  <si>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</si>
  <si>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</si>
  <si>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</si>
  <si>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</si>
  <si>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</si>
  <si>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</si>
  <si>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</si>
  <si>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</si>
  <si>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</si>
  <si>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</si>
  <si>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</si>
  <si>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</si>
  <si>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</si>
  <si>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</si>
  <si>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</si>
  <si>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</si>
  <si>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</si>
  <si>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</si>
  <si>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</si>
  <si>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</si>
  <si>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</si>
  <si>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</si>
  <si>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</si>
  <si>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</si>
  <si>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</si>
  <si>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</si>
  <si>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</si>
  <si>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</si>
  <si>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</si>
  <si>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</si>
  <si>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</si>
  <si>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</si>
  <si>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</si>
  <si>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</si>
  <si>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</si>
  <si>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</si>
  <si>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</si>
  <si>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</si>
  <si>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</si>
  <si>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</si>
  <si>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</si>
  <si>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</si>
  <si>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</si>
  <si>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</si>
  <si>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</si>
  <si>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</si>
  <si>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</si>
  <si>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</si>
  <si>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</si>
  <si>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</si>
  <si>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</si>
  <si>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</si>
  <si>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</si>
  <si>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</si>
  <si>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</si>
  <si>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</si>
  <si>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</si>
  <si>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</si>
  <si>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</si>
  <si>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</si>
  <si>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</si>
  <si>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</si>
  <si>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</si>
  <si>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</si>
  <si>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</si>
  <si>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</si>
  <si>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</si>
  <si>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</si>
  <si>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</si>
  <si>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</si>
  <si>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</si>
  <si>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</si>
  <si>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</si>
  <si>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</si>
  <si>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</si>
  <si>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</si>
  <si>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</si>
  <si>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</si>
  <si>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</si>
  <si>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</si>
  <si>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</si>
  <si>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</si>
  <si>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</si>
  <si>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</si>
  <si>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</si>
  <si>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</si>
  <si>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</si>
  <si>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</si>
  <si>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</si>
  <si>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</si>
  <si>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</si>
  <si>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</si>
  <si>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</si>
  <si>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</si>
  <si>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</si>
  <si>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</si>
  <si>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</si>
  <si>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</si>
  <si>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</si>
  <si>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</si>
  <si>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</si>
  <si>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</si>
  <si>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</si>
  <si>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</si>
  <si>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</si>
  <si>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</si>
  <si>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</si>
  <si>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</si>
  <si>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</si>
  <si>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</si>
  <si>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</si>
  <si>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</si>
  <si>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</si>
  <si>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</si>
  <si>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</si>
  <si>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</si>
  <si>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</si>
  <si>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</si>
  <si>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</si>
  <si>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</si>
  <si>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</si>
  <si>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</si>
  <si>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</si>
  <si>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</si>
  <si>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</si>
  <si>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</si>
  <si>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</si>
  <si>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</si>
  <si>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</si>
  <si>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</si>
  <si>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</si>
  <si>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</si>
  <si>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</si>
  <si>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</si>
  <si>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</si>
  <si>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</si>
  <si>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</si>
  <si>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</si>
  <si>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</si>
  <si>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</si>
  <si>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</si>
  <si>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</si>
  <si>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</si>
  <si>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</si>
  <si>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</si>
  <si>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</si>
  <si>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</si>
  <si>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</si>
  <si>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</si>
  <si>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</si>
  <si>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</si>
  <si>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</si>
  <si>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</si>
  <si>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</si>
  <si>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</si>
  <si>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</si>
  <si>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</si>
  <si>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</si>
  <si>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</si>
  <si>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</si>
  <si>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</si>
  <si>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</si>
  <si>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</si>
  <si>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</si>
  <si>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</si>
  <si>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</si>
  <si>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</si>
  <si>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</si>
  <si>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</si>
  <si>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</si>
  <si>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</si>
  <si>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</si>
  <si>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</si>
  <si>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</si>
  <si>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</si>
  <si>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</si>
  <si>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</si>
  <si>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</si>
  <si>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</si>
  <si>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</si>
  <si>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</si>
  <si>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</si>
  <si>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</si>
  <si>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</si>
  <si>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</si>
  <si>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</si>
  <si>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</si>
  <si>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</si>
  <si>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</si>
  <si>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</si>
  <si>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</si>
  <si>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</si>
  <si>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</si>
  <si>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</si>
  <si>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</si>
  <si>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</si>
  <si>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</si>
  <si>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</si>
  <si>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</si>
  <si>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</si>
  <si>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</si>
  <si>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</si>
  <si>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</si>
  <si>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</si>
  <si>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</si>
  <si>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</si>
  <si>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</si>
  <si>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</si>
  <si>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</si>
  <si>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</si>
  <si>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</si>
  <si>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</si>
  <si>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</si>
  <si>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</si>
  <si>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</si>
  <si>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</si>
  <si>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</si>
  <si>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</si>
  <si>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</si>
  <si>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</si>
  <si>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</si>
  <si>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</si>
  <si>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</si>
  <si>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</si>
  <si>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</si>
  <si>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</si>
  <si>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</si>
  <si>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</si>
  <si>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</si>
  <si>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</si>
  <si>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</si>
  <si>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</si>
  <si>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</si>
  <si>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</si>
  <si>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</si>
  <si>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</si>
  <si>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</si>
  <si>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</si>
  <si>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</si>
  <si>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</si>
  <si>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</si>
  <si>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</si>
  <si>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</si>
  <si>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</si>
  <si>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</si>
  <si>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</si>
  <si>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</si>
  <si>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</si>
  <si>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</si>
  <si>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</si>
  <si>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</si>
  <si>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</si>
  <si>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</si>
  <si>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</si>
  <si>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</si>
  <si>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</si>
  <si>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</si>
  <si>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</si>
  <si>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</si>
  <si>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</si>
  <si>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</si>
  <si>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</si>
  <si>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</si>
  <si>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</si>
  <si>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</si>
  <si>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</si>
  <si>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</si>
  <si>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</si>
  <si>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</si>
  <si>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</si>
  <si>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</si>
  <si>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</si>
  <si>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</si>
  <si>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</si>
  <si>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</si>
  <si>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</si>
  <si>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</si>
  <si>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</si>
  <si>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</si>
  <si>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</si>
  <si>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</si>
  <si>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</si>
  <si>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</si>
  <si>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</si>
  <si>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</si>
  <si>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</si>
  <si>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</si>
  <si>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</si>
  <si>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</si>
  <si>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</si>
  <si>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</si>
  <si>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</si>
  <si>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</si>
  <si>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</si>
  <si>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</si>
  <si>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</si>
  <si>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</si>
  <si>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</si>
  <si>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</si>
  <si>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</si>
  <si>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</si>
  <si>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</si>
  <si>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</si>
  <si>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</si>
  <si>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</si>
  <si>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</si>
  <si>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</si>
  <si>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</si>
  <si>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</si>
  <si>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</si>
  <si>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</si>
  <si>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</si>
  <si>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</si>
  <si>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</si>
  <si>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</si>
  <si>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</si>
  <si>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</si>
  <si>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</si>
  <si>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</si>
  <si>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</si>
  <si>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</si>
  <si>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</si>
  <si>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</si>
  <si>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</si>
  <si>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</si>
  <si>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</si>
  <si>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</si>
  <si>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</si>
  <si>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</si>
  <si>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</si>
  <si>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</si>
  <si>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</si>
  <si>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</si>
  <si>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</si>
  <si>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</si>
  <si>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</si>
  <si>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</si>
  <si>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</si>
  <si>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</si>
  <si>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</si>
  <si>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</si>
  <si>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</si>
  <si>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</si>
  <si>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</si>
  <si>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</si>
  <si>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</si>
  <si>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</si>
  <si>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</si>
  <si>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</si>
  <si>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</si>
  <si>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</si>
  <si>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</si>
  <si>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</si>
  <si>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</si>
  <si>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</si>
  <si>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</si>
  <si>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</si>
  <si>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</si>
  <si>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</si>
  <si>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</si>
  <si>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</si>
  <si>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</si>
  <si>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</si>
  <si>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</si>
  <si>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</si>
  <si>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</si>
  <si>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</si>
  <si>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</si>
  <si>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</si>
  <si>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</si>
  <si>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</si>
  <si>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</si>
  <si>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</si>
  <si>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</si>
  <si>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</si>
  <si>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</si>
  <si>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</si>
  <si>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</si>
  <si>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</si>
  <si>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</si>
  <si>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</si>
  <si>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</si>
  <si>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</si>
  <si>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</si>
  <si>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</si>
  <si>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</si>
  <si>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</si>
  <si>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</si>
  <si>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</si>
  <si>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</si>
  <si>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</si>
  <si>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</si>
  <si>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</si>
  <si>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</si>
  <si>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</si>
  <si>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</si>
  <si>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</si>
  <si>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</si>
  <si>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</si>
  <si>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</si>
  <si>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</si>
  <si>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</si>
  <si>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</si>
  <si>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</si>
  <si>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</si>
  <si>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</si>
  <si>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</si>
  <si>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</si>
  <si>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</si>
  <si>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</si>
  <si>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</si>
  <si>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</si>
  <si>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</si>
  <si>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</si>
  <si>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</si>
  <si>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</si>
  <si>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</si>
  <si>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</si>
  <si>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</si>
  <si>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</si>
  <si>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</si>
  <si>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</si>
  <si>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</si>
  <si>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</si>
  <si>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</si>
  <si>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</si>
  <si>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</si>
  <si>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</si>
  <si>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</si>
  <si>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</si>
  <si>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</si>
  <si>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</si>
  <si>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</si>
  <si>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</si>
  <si>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</si>
  <si>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</si>
  <si>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</si>
  <si>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</si>
  <si>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</si>
  <si>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</si>
  <si>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</si>
  <si>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</si>
  <si>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</si>
  <si>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</si>
  <si>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</si>
  <si>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</si>
  <si>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</si>
  <si>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</si>
  <si>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</si>
  <si>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</si>
  <si>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</si>
  <si>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</si>
  <si>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</si>
  <si>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</si>
  <si>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</si>
  <si>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</si>
  <si>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</si>
  <si>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</si>
  <si>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</si>
  <si>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</si>
  <si>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</si>
  <si>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</si>
  <si>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</si>
  <si>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</si>
  <si>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</si>
  <si>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</si>
  <si>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</si>
  <si>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</si>
  <si>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</si>
  <si>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</si>
  <si>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</si>
  <si>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</si>
  <si>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</si>
  <si>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</si>
  <si>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</si>
  <si>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</si>
  <si>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</si>
  <si>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</si>
  <si>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</si>
  <si>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</si>
  <si>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</si>
  <si>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</si>
  <si>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</si>
  <si>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</si>
  <si>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</si>
  <si>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</si>
  <si>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</si>
  <si>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</si>
  <si>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</si>
  <si>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</si>
  <si>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</si>
  <si>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</si>
  <si>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</si>
  <si>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</si>
  <si>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</si>
  <si>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</si>
  <si>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</si>
  <si>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</si>
  <si>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</si>
  <si>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</si>
  <si>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</si>
  <si>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</si>
  <si>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</si>
  <si>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</si>
  <si>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</si>
  <si>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</si>
  <si>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</si>
  <si>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</si>
  <si>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</si>
  <si>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</si>
  <si>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</si>
  <si>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</si>
  <si>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</si>
  <si>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</si>
  <si>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</si>
  <si>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</si>
  <si>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</si>
  <si>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</si>
  <si>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</si>
  <si>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</si>
  <si>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</si>
  <si>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</si>
  <si>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</si>
  <si>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</si>
  <si>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</si>
  <si>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</si>
  <si>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</si>
  <si>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</si>
  <si>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</si>
  <si>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</si>
  <si>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</si>
  <si>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</si>
  <si>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</si>
  <si>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</si>
  <si>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</si>
  <si>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</si>
  <si>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</si>
  <si>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</si>
  <si>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</si>
  <si>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</si>
  <si>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</si>
  <si>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</si>
  <si>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</si>
  <si>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</si>
  <si>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</si>
  <si>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</si>
  <si>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</si>
  <si>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</si>
  <si>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</si>
  <si>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</si>
  <si>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</si>
  <si>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</si>
  <si>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</si>
  <si>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</si>
  <si>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</si>
  <si>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</si>
  <si>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</si>
  <si>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</si>
  <si>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</si>
  <si>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</si>
  <si>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</si>
  <si>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</si>
  <si>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</si>
  <si>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</si>
  <si>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</si>
  <si>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</si>
  <si>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</si>
  <si>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</si>
  <si>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</si>
  <si>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</si>
  <si>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</si>
  <si>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</si>
  <si>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</si>
  <si>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</si>
  <si>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</si>
  <si>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</si>
  <si>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</si>
  <si>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</si>
  <si>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</si>
  <si>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</si>
  <si>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</si>
  <si>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</si>
  <si>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</si>
  <si>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</si>
  <si>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</si>
  <si>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</si>
  <si>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</si>
  <si>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</si>
  <si>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</si>
  <si>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</si>
  <si>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</si>
  <si>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</si>
  <si>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</si>
  <si>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</si>
  <si>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</si>
  <si>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</si>
  <si>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</si>
  <si>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</si>
  <si>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</si>
  <si>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</si>
  <si>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</si>
  <si>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</si>
  <si>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</si>
  <si>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</si>
  <si>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</si>
  <si>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</si>
  <si>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</si>
  <si>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</si>
  <si>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</si>
  <si>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</si>
  <si>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</si>
  <si>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</si>
  <si>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</si>
  <si>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</si>
  <si>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</si>
  <si>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</si>
  <si>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</si>
  <si>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</si>
  <si>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</si>
  <si>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</si>
  <si>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</si>
  <si>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</si>
  <si>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</si>
  <si>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</si>
  <si>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</si>
  <si>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</si>
  <si>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</si>
  <si>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</si>
  <si>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</si>
  <si>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</si>
  <si>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</si>
  <si>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</si>
  <si>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</si>
  <si>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</si>
  <si>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</si>
  <si>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</si>
  <si>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</si>
  <si>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</si>
  <si>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</si>
  <si>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</si>
  <si>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</si>
  <si>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</si>
  <si>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</si>
  <si>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</si>
  <si>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</si>
  <si>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</si>
  <si>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</si>
  <si>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</si>
  <si>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</si>
  <si>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</si>
  <si>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</si>
  <si>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</si>
  <si>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</si>
  <si>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</si>
  <si>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</si>
  <si>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</si>
  <si>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</si>
  <si>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</si>
  <si>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</si>
  <si>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</si>
  <si>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</si>
  <si>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</si>
  <si>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</si>
  <si>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</si>
  <si>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</si>
  <si>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</si>
  <si>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</si>
  <si>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</si>
  <si>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</si>
  <si>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</si>
  <si>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</si>
  <si>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</si>
  <si>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</si>
  <si>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</si>
  <si>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</si>
  <si>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</si>
  <si>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</si>
  <si>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</si>
  <si>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</si>
  <si>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</si>
  <si>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</si>
  <si>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</si>
  <si>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</si>
  <si>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</si>
  <si>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</si>
  <si>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</si>
  <si>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</si>
  <si>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</si>
  <si>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</si>
  <si>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</si>
  <si>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</si>
  <si>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</si>
  <si>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</si>
  <si>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</si>
  <si>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</si>
  <si>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</si>
  <si>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</si>
  <si>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</si>
  <si>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</si>
  <si>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</si>
  <si>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</si>
  <si>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</si>
  <si>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</si>
  <si>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</si>
  <si>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</si>
  <si>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</si>
  <si>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</si>
  <si>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</si>
  <si>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</si>
  <si>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</si>
  <si>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</si>
  <si>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</si>
  <si>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</si>
  <si>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</si>
  <si>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</si>
  <si>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</si>
  <si>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</si>
  <si>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</si>
  <si>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</si>
  <si>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</si>
  <si>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</si>
  <si>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</si>
  <si>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</si>
  <si>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</si>
  <si>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</si>
  <si>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</si>
  <si>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</si>
  <si>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</si>
  <si>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</si>
  <si>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</si>
  <si>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</si>
  <si>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</si>
  <si>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</si>
  <si>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</si>
  <si>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</si>
  <si>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</si>
  <si>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</si>
  <si>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</si>
  <si>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</si>
  <si>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</si>
  <si>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</si>
  <si>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</si>
  <si>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</si>
  <si>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</si>
  <si>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</si>
  <si>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</si>
  <si>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</si>
  <si>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</si>
  <si>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</si>
  <si>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</si>
  <si>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</si>
  <si>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</si>
  <si>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</si>
  <si>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</si>
  <si>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</si>
  <si>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</si>
  <si>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</si>
  <si>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</si>
  <si>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</si>
  <si>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</si>
  <si>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</si>
  <si>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</si>
  <si>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</si>
  <si>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</si>
  <si>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</si>
  <si>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</si>
  <si>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</si>
  <si>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</si>
  <si>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</si>
  <si>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</si>
  <si>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</si>
  <si>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</si>
  <si>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</si>
  <si>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</si>
  <si>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</si>
  <si>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</si>
  <si>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</si>
  <si>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</si>
  <si>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</si>
  <si>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</si>
  <si>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</si>
  <si>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</si>
  <si>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</si>
  <si>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</si>
  <si>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</si>
  <si>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</si>
  <si>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</si>
  <si>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</si>
  <si>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</si>
  <si>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</si>
  <si>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</si>
  <si>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</si>
  <si>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</si>
  <si>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</si>
  <si>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</si>
  <si>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</si>
  <si>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</si>
  <si>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</si>
  <si>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</si>
  <si>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</si>
  <si>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</si>
  <si>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</si>
  <si>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</si>
  <si>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</si>
  <si>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</si>
  <si>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</si>
  <si>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</si>
  <si>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</si>
  <si>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</si>
  <si>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</si>
  <si>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</si>
  <si>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</si>
  <si>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</si>
  <si>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</si>
  <si>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</si>
  <si>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</si>
  <si>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</si>
  <si>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</si>
  <si>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</si>
  <si>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</si>
  <si>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</si>
  <si>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</si>
  <si>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</si>
  <si>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</si>
  <si>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</si>
  <si>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</si>
  <si>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</si>
  <si>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</si>
  <si>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</si>
  <si>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</si>
  <si>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</si>
  <si>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</si>
  <si>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</si>
  <si>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</si>
  <si>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</si>
  <si>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</si>
  <si>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</si>
  <si>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</si>
  <si>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</si>
  <si>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</si>
  <si>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</si>
  <si>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</si>
  <si>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</si>
  <si>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</si>
  <si>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</si>
  <si>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</si>
  <si>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</si>
  <si>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</si>
  <si>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</si>
  <si>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</si>
  <si>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</si>
  <si>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</si>
  <si>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</si>
  <si>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</si>
  <si>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</si>
  <si>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</si>
  <si>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</si>
  <si>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</si>
  <si>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</si>
  <si>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</si>
  <si>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</si>
  <si>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</si>
  <si>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</si>
  <si>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</si>
  <si>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</si>
  <si>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</si>
  <si>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</si>
  <si>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</si>
  <si>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</si>
  <si>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</si>
  <si>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</si>
  <si>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</si>
  <si>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</si>
  <si>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</si>
  <si>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</si>
  <si>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</si>
  <si>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</si>
  <si>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</si>
  <si>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</si>
  <si>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</si>
  <si>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</si>
  <si>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</si>
  <si>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</si>
  <si>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</si>
  <si>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</si>
  <si>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</si>
  <si>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</si>
  <si>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</si>
  <si>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</si>
  <si>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</si>
  <si>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</si>
  <si>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</si>
  <si>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</si>
  <si>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</si>
  <si>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</si>
  <si>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</si>
  <si>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</si>
  <si>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</si>
  <si>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</si>
  <si>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</si>
  <si>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</si>
  <si>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</si>
  <si>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</si>
  <si>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</si>
  <si>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</si>
  <si>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</si>
  <si>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</si>
  <si>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</si>
  <si>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</si>
  <si>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</si>
  <si>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</si>
  <si>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</si>
  <si>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</si>
  <si>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</si>
  <si>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</si>
  <si>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</si>
  <si>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</si>
  <si>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</si>
  <si>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</si>
  <si>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</si>
  <si>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</si>
  <si>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</si>
  <si>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</si>
  <si>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</si>
  <si>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</si>
  <si>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</si>
  <si>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</si>
  <si>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</si>
  <si>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</si>
  <si>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</si>
  <si>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</si>
  <si>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</si>
  <si>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</si>
  <si>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</si>
  <si>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</si>
  <si>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</si>
  <si>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</si>
  <si>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</si>
  <si>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</si>
  <si>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</si>
  <si>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</si>
  <si>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</si>
  <si>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</si>
  <si>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</si>
  <si>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</si>
  <si>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</si>
  <si>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</si>
  <si>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</si>
  <si>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</si>
  <si>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</si>
  <si>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</si>
  <si>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</si>
  <si>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</si>
  <si>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</si>
  <si>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</si>
  <si>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</si>
  <si>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</si>
  <si>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</si>
  <si>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</si>
  <si>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</si>
  <si>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</si>
  <si>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</si>
  <si>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</si>
  <si>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</si>
  <si>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</si>
  <si>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</si>
  <si>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</si>
  <si>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</si>
  <si>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</si>
  <si>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</si>
  <si>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</si>
  <si>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</si>
  <si>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</si>
  <si>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</si>
  <si>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</si>
  <si>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</si>
  <si>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</si>
  <si>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</si>
  <si>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</si>
  <si>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</si>
  <si>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</si>
  <si>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</si>
  <si>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</si>
  <si>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</si>
  <si>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</si>
  <si>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</si>
  <si>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</si>
  <si>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</si>
  <si>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</si>
  <si>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</si>
  <si>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</si>
  <si>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</si>
  <si>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</si>
  <si>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</si>
  <si>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</si>
  <si>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</si>
  <si>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</si>
  <si>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</si>
  <si>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</si>
  <si>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</si>
  <si>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</si>
  <si>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</si>
  <si>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</si>
  <si>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</si>
  <si>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</si>
  <si>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</si>
  <si>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</si>
  <si>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</si>
  <si>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</si>
  <si>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</si>
  <si>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</si>
  <si>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</si>
  <si>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</si>
  <si>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</si>
  <si>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</si>
  <si>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</si>
  <si>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</si>
  <si>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</si>
  <si>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</si>
  <si>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</si>
  <si>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</si>
  <si>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</si>
  <si>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</si>
  <si>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</si>
  <si>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</si>
  <si>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</si>
  <si>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</si>
  <si>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</si>
  <si>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</si>
  <si>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</si>
  <si>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</si>
  <si>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</si>
  <si>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</si>
  <si>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</si>
  <si>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</si>
  <si>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</si>
  <si>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</si>
  <si>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</si>
  <si>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</si>
  <si>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</si>
  <si>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</si>
  <si>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</si>
  <si>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</si>
  <si>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</si>
  <si>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</si>
  <si>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</si>
  <si>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</si>
  <si>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</si>
  <si>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</si>
  <si>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</si>
  <si>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</si>
  <si>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</si>
  <si>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</si>
  <si>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</si>
  <si>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</si>
  <si>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</si>
  <si>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</si>
  <si>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</si>
  <si>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</si>
  <si>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</si>
  <si>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</si>
  <si>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</si>
  <si>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</si>
  <si>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</si>
  <si>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</si>
  <si>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</si>
  <si>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</si>
  <si>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</si>
  <si>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</si>
  <si>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</si>
  <si>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</si>
  <si>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</si>
  <si>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</si>
  <si>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</si>
  <si>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</si>
  <si>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</si>
  <si>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</si>
  <si>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</si>
  <si>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</si>
  <si>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</si>
  <si>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</si>
  <si>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</si>
  <si>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</si>
  <si>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</si>
  <si>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</si>
  <si>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</si>
  <si>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</si>
  <si>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</si>
  <si>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</si>
  <si>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</si>
  <si>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</si>
  <si>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</si>
  <si>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</si>
  <si>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</si>
  <si>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</si>
  <si>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</si>
  <si>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</si>
  <si>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</si>
  <si>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</si>
  <si>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</si>
  <si>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</si>
  <si>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</si>
  <si>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</si>
  <si>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</si>
  <si>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</si>
  <si>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</si>
  <si>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</si>
  <si>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</si>
  <si>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</si>
  <si>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</si>
  <si>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</si>
  <si>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</si>
  <si>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</si>
  <si>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</si>
  <si>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</si>
  <si>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</si>
  <si>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</si>
  <si>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</si>
  <si>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</si>
  <si>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</si>
  <si>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</si>
  <si>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</si>
  <si>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</si>
  <si>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</si>
  <si>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</si>
  <si>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</si>
  <si>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</si>
  <si>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</si>
  <si>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</si>
  <si>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</si>
  <si>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</si>
  <si>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</si>
  <si>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</si>
  <si>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</si>
  <si>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</si>
  <si>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</si>
  <si>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</si>
  <si>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</si>
  <si>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</si>
  <si>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</si>
  <si>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</si>
  <si>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</si>
  <si>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</si>
  <si>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</si>
  <si>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</si>
  <si>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</si>
  <si>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</si>
  <si>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</si>
  <si>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</si>
  <si>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</si>
  <si>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</si>
  <si>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</si>
  <si>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</si>
  <si>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</si>
  <si>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</si>
  <si>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</si>
  <si>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</si>
  <si>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</si>
  <si>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</si>
  <si>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</si>
  <si>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</si>
  <si>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</si>
  <si>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</si>
  <si>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</si>
  <si>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</si>
  <si>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</si>
  <si>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</si>
  <si>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</si>
  <si>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</si>
  <si>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</si>
  <si>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</si>
  <si>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</si>
  <si>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</si>
  <si>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</si>
  <si>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</si>
  <si>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</si>
  <si>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</si>
  <si>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</si>
  <si>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</si>
  <si>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</si>
  <si>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</si>
  <si>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</si>
  <si>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</si>
  <si>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</si>
  <si>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</si>
  <si>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</si>
  <si>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</si>
  <si>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</si>
  <si>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</si>
  <si>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</si>
  <si>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</si>
  <si>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</si>
  <si>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</si>
  <si>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</si>
  <si>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</si>
  <si>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</si>
  <si>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</si>
  <si>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</si>
  <si>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</si>
  <si>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</si>
  <si>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</si>
  <si>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</si>
  <si>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</si>
  <si>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</si>
  <si>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</si>
  <si>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</si>
  <si>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</si>
  <si>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</si>
  <si>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</si>
  <si>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</si>
  <si>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</si>
  <si>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</si>
  <si>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</si>
  <si>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</si>
  <si>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</si>
  <si>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</si>
  <si>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</si>
  <si>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</si>
  <si>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</si>
  <si>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</si>
  <si>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</si>
  <si>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</si>
  <si>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</si>
  <si>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</si>
  <si>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</si>
  <si>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</si>
  <si>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</si>
  <si>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</si>
  <si>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</si>
  <si>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</si>
  <si>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</si>
  <si>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</si>
  <si>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</si>
  <si>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</si>
  <si>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</si>
  <si>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</si>
  <si>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</si>
  <si>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</si>
  <si>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</si>
  <si>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</si>
  <si>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</si>
  <si>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</si>
  <si>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</si>
  <si>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</si>
  <si>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</si>
  <si>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</si>
  <si>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</si>
  <si>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</si>
  <si>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</si>
  <si>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</si>
  <si>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</si>
  <si>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</si>
  <si>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</si>
  <si>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</si>
  <si>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</si>
  <si>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</si>
  <si>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</si>
  <si>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</si>
  <si>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</si>
  <si>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</si>
  <si>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</si>
  <si>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</si>
  <si>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</si>
  <si>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</si>
  <si>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</si>
  <si>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</si>
  <si>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</si>
  <si>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</si>
  <si>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</si>
  <si>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</si>
  <si>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</si>
  <si>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</si>
  <si>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</si>
  <si>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</si>
  <si>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</si>
  <si>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</si>
  <si>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</si>
  <si>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</si>
  <si>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</si>
  <si>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</si>
  <si>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</si>
  <si>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</si>
  <si>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</si>
  <si>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</si>
  <si>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</si>
  <si>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</si>
  <si>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</si>
  <si>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</si>
  <si>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</si>
  <si>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</si>
  <si>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</si>
  <si>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</si>
  <si>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</si>
  <si>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</si>
  <si>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</si>
  <si>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</si>
  <si>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</si>
  <si>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</si>
  <si>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</si>
  <si>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</si>
  <si>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</si>
  <si>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</si>
  <si>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</si>
  <si>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</si>
  <si>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</si>
  <si>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</si>
  <si>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</si>
  <si>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</si>
  <si>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</si>
  <si>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</si>
  <si>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</si>
  <si>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</si>
  <si>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</si>
  <si>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</si>
  <si>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</si>
  <si>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</si>
  <si>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</si>
  <si>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</si>
  <si>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</si>
  <si>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</si>
  <si>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</si>
  <si>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</si>
  <si>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</si>
  <si>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</si>
  <si>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</si>
  <si>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</si>
  <si>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</si>
  <si>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</si>
  <si>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</si>
  <si>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</si>
  <si>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</si>
  <si>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</si>
  <si>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</si>
  <si>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</si>
  <si>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</si>
  <si>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</si>
  <si>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</si>
  <si>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</si>
  <si>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</si>
  <si>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</si>
  <si>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</si>
  <si>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</si>
  <si>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</si>
  <si>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</si>
  <si>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</si>
  <si>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</si>
  <si>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</si>
  <si>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</si>
  <si>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</si>
  <si>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</si>
  <si>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</si>
  <si>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</si>
  <si>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</si>
  <si>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</si>
  <si>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</si>
  <si>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</si>
  <si>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</si>
  <si>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</si>
  <si>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</si>
  <si>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</si>
  <si>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</si>
  <si>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</si>
  <si>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</si>
  <si>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</si>
  <si>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</si>
  <si>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</si>
  <si>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</si>
  <si>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</si>
  <si>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</si>
  <si>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</si>
  <si>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</si>
  <si>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</si>
  <si>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</si>
  <si>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</si>
  <si>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</si>
  <si>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</si>
  <si>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</si>
  <si>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</si>
  <si>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</si>
  <si>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</si>
  <si>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</si>
  <si>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</si>
  <si>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</si>
  <si>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</si>
  <si>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</si>
  <si>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</si>
  <si>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</si>
  <si>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</si>
  <si>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</si>
  <si>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</si>
  <si>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</si>
  <si>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</si>
  <si>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</si>
  <si>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</si>
  <si>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</si>
  <si>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</si>
  <si>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</si>
  <si>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</si>
  <si>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</si>
  <si>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</si>
  <si>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</si>
  <si>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</si>
  <si>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</si>
  <si>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</si>
  <si>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</si>
  <si>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</si>
  <si>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</si>
  <si>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</si>
  <si>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</si>
  <si>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</si>
  <si>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</si>
  <si>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</si>
  <si>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</si>
  <si>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</si>
  <si>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</si>
  <si>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</si>
  <si>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</si>
  <si>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</si>
  <si>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</si>
  <si>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</si>
  <si>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</si>
  <si>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</si>
  <si>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</si>
  <si>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</si>
  <si>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</si>
  <si>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</si>
  <si>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</si>
  <si>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</si>
  <si>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</si>
  <si>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</si>
  <si>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</si>
  <si>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</si>
  <si>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</si>
  <si>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</si>
  <si>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</si>
  <si>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</si>
  <si>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</si>
  <si>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</si>
  <si>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</si>
  <si>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</si>
  <si>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</si>
  <si>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</si>
  <si>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</si>
  <si>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</si>
  <si>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</si>
  <si>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</si>
  <si>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</si>
  <si>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</si>
  <si>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</si>
  <si>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</si>
  <si>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</si>
  <si>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</si>
  <si>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</si>
  <si>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</si>
  <si>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</si>
  <si>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</si>
  <si>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</si>
  <si>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</si>
  <si>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</si>
  <si>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</si>
  <si>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</si>
  <si>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</si>
  <si>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</si>
  <si>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</si>
  <si>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</si>
  <si>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</si>
  <si>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</si>
  <si>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</si>
  <si>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</si>
  <si>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</si>
  <si>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</si>
  <si>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</si>
  <si>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</si>
  <si>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</si>
  <si>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</si>
  <si>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</si>
  <si>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</si>
  <si>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</si>
  <si>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</si>
  <si>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</si>
  <si>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</si>
  <si>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</si>
  <si>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</si>
  <si>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</si>
  <si>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</si>
  <si>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</si>
  <si>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</si>
  <si>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</si>
  <si>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</si>
  <si>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</si>
  <si>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</si>
  <si>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</si>
  <si>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</si>
  <si>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</si>
  <si>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</si>
  <si>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</si>
  <si>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</si>
  <si>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</si>
  <si>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</si>
  <si>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</si>
  <si>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</si>
  <si>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</si>
  <si>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</si>
  <si>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</si>
  <si>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</si>
  <si>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</si>
  <si>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</si>
  <si>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</si>
  <si>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</si>
  <si>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</si>
  <si>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</si>
  <si>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</si>
  <si>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</si>
  <si>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</si>
  <si>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</si>
  <si>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</si>
  <si>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</si>
  <si>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</si>
  <si>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</si>
  <si>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</si>
  <si>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</si>
  <si>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</si>
  <si>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</si>
  <si>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</si>
  <si>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</si>
  <si>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</si>
  <si>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</si>
  <si>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</si>
  <si>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</si>
  <si>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</si>
  <si>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</si>
  <si>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</si>
  <si>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</si>
  <si>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</si>
  <si>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</si>
  <si>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</si>
  <si>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</si>
  <si>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</si>
  <si>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</si>
  <si>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</si>
  <si>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</si>
  <si>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</si>
  <si>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</si>
  <si>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</si>
  <si>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</si>
  <si>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</si>
  <si>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</si>
  <si>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</si>
  <si>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</si>
  <si>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</si>
  <si>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</si>
  <si>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</si>
  <si>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</si>
  <si>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</si>
  <si>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</si>
  <si>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</si>
  <si>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</si>
  <si>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</si>
  <si>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</si>
  <si>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</si>
  <si>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</si>
  <si>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</si>
  <si>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</si>
  <si>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</si>
  <si>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</si>
  <si>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</si>
  <si>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</si>
  <si>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</si>
  <si>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</si>
  <si>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</si>
  <si>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</si>
  <si>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</si>
  <si>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</si>
  <si>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</si>
  <si>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</si>
  <si>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</si>
  <si>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</si>
  <si>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</si>
  <si>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</si>
  <si>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</si>
  <si>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</si>
  <si>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</si>
  <si>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</si>
  <si>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</si>
  <si>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</si>
  <si>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</si>
  <si>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</si>
  <si>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</si>
  <si>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</si>
  <si>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</si>
  <si>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</si>
  <si>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</si>
  <si>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</si>
  <si>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</si>
  <si>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</si>
  <si>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</si>
  <si>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</si>
  <si>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</si>
  <si>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</si>
  <si>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</si>
  <si>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</si>
  <si>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</si>
  <si>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</si>
  <si>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</si>
  <si>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</si>
  <si>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</si>
  <si>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</si>
  <si>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</si>
  <si>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</si>
  <si>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</si>
  <si>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</si>
  <si>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</si>
  <si>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</si>
  <si>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</si>
  <si>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</si>
  <si>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</si>
  <si>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</si>
  <si>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</si>
  <si>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</si>
  <si>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</si>
  <si>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</si>
  <si>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</si>
  <si>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</si>
  <si>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</si>
  <si>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</si>
  <si>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</si>
  <si>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</si>
  <si>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</si>
  <si>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</si>
  <si>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</si>
  <si>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</si>
  <si>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</si>
  <si>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</si>
  <si>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</si>
  <si>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</si>
  <si>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</si>
  <si>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</si>
  <si>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</si>
  <si>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</si>
  <si>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</si>
  <si>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</si>
  <si>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</si>
  <si>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</si>
  <si>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</si>
  <si>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</si>
  <si>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</si>
  <si>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</si>
  <si>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</si>
  <si>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</si>
  <si>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</si>
  <si>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</si>
  <si>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</si>
  <si>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</si>
  <si>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</si>
  <si>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</si>
  <si>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</si>
  <si>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</si>
  <si>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</si>
  <si>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</si>
  <si>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</si>
  <si>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</si>
  <si>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</si>
  <si>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</si>
  <si>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</si>
  <si>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</si>
  <si>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</si>
  <si>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</si>
  <si>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</si>
  <si>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</si>
  <si>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</si>
  <si>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</si>
  <si>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</si>
  <si>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</si>
  <si>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</si>
  <si>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</si>
  <si>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</si>
  <si>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</si>
  <si>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</si>
  <si>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</si>
  <si>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</si>
  <si>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</si>
  <si>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</si>
  <si>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</si>
  <si>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</si>
  <si>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</si>
  <si>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</si>
  <si>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</si>
  <si>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</si>
  <si>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</si>
  <si>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</si>
  <si>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</si>
  <si>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</si>
  <si>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</si>
  <si>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</si>
  <si>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</si>
  <si>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</si>
  <si>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</si>
  <si>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</si>
  <si>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</si>
  <si>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</si>
  <si>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</si>
  <si>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</si>
  <si>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</si>
  <si>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</si>
  <si>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</si>
  <si>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</si>
  <si>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</si>
  <si>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</si>
  <si>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</si>
  <si>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</si>
  <si>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</si>
  <si>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</si>
  <si>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</si>
  <si>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</si>
  <si>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</si>
  <si>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</si>
  <si>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</si>
  <si>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</si>
  <si>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</si>
  <si>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</si>
  <si>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</si>
  <si>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</si>
  <si>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</si>
  <si>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</si>
  <si>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</si>
  <si>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</si>
  <si>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</si>
  <si>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</si>
  <si>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</si>
  <si>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</si>
  <si>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</si>
  <si>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</si>
  <si>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</si>
  <si>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</si>
  <si>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</si>
  <si>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</si>
  <si>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</si>
  <si>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</si>
  <si>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</si>
  <si>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</si>
  <si>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</si>
  <si>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</si>
  <si>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</si>
  <si>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</si>
  <si>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</si>
  <si>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</si>
  <si>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</si>
  <si>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</si>
  <si>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</si>
  <si>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</si>
  <si>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</si>
  <si>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</si>
  <si>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</si>
  <si>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</si>
  <si>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</si>
  <si>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</si>
  <si>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</si>
  <si>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</si>
  <si>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</si>
  <si>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</si>
  <si>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</si>
  <si>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</si>
  <si>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</si>
  <si>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</si>
  <si>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</si>
  <si>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</si>
  <si>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</si>
  <si>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</si>
  <si>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</si>
  <si>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</si>
  <si>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</si>
  <si>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</si>
  <si>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</si>
  <si>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</si>
  <si>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</si>
  <si>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</si>
  <si>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</si>
  <si>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</si>
  <si>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</si>
  <si>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</si>
  <si>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</si>
  <si>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</si>
  <si>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</si>
  <si>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</si>
  <si>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</si>
  <si>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</si>
  <si>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</si>
  <si>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</si>
  <si>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</si>
  <si>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</si>
  <si>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</si>
  <si>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</si>
  <si>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</si>
  <si>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</si>
  <si>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</si>
  <si>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</si>
  <si>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</si>
  <si>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</si>
  <si>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</si>
  <si>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</si>
  <si>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</si>
  <si>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</si>
  <si>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</si>
  <si>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</si>
  <si>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</si>
  <si>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</si>
  <si>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</si>
  <si>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</si>
  <si>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</si>
  <si>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</si>
  <si>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</si>
  <si>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</si>
  <si>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</si>
  <si>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</si>
  <si>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</si>
  <si>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</si>
  <si>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</si>
  <si>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</si>
  <si>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</si>
  <si>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</si>
  <si>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</si>
  <si>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</si>
  <si>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</si>
  <si>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</si>
  <si>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</si>
  <si>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</si>
  <si>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</si>
  <si>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</si>
  <si>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</si>
  <si>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</si>
  <si>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</si>
  <si>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</si>
  <si>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</si>
  <si>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</si>
  <si>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</si>
  <si>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</si>
  <si>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</si>
  <si>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</si>
  <si>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</si>
  <si>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</si>
  <si>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</si>
  <si>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</si>
  <si>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</si>
  <si>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</si>
  <si>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</si>
  <si>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</si>
  <si>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</si>
  <si>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</si>
  <si>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</si>
  <si>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</si>
  <si>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</si>
  <si>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</si>
  <si>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</si>
  <si>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</si>
  <si>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</si>
  <si>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</si>
  <si>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</si>
  <si>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</si>
  <si>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</si>
  <si>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</si>
  <si>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</si>
  <si>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</si>
  <si>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</si>
  <si>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</si>
  <si>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</si>
  <si>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</si>
  <si>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</si>
  <si>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</si>
  <si>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</si>
  <si>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</si>
  <si>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</si>
  <si>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</si>
  <si>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</si>
  <si>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</si>
  <si>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</si>
  <si>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</si>
  <si>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</si>
  <si>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</si>
  <si>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</si>
  <si>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</si>
  <si>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</si>
  <si>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</si>
  <si>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</si>
  <si>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</si>
  <si>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</si>
  <si>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</si>
  <si>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</si>
  <si>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</si>
  <si>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</si>
  <si>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</si>
  <si>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</si>
  <si>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</si>
  <si>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</si>
  <si>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</si>
  <si>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</si>
  <si>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</si>
  <si>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</si>
  <si>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</si>
  <si>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</si>
  <si>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</si>
  <si>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</si>
  <si>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</si>
  <si>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</si>
  <si>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</si>
  <si>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</si>
  <si>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</si>
  <si>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</si>
  <si>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</si>
  <si>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</si>
  <si>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</si>
  <si>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</si>
  <si>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</si>
  <si>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</si>
  <si>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</si>
  <si>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</si>
  <si>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</si>
  <si>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</si>
  <si>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</si>
  <si>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</si>
  <si>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</si>
  <si>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</si>
  <si>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</si>
  <si>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</si>
  <si>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</si>
  <si>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</si>
  <si>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</si>
  <si>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</si>
  <si>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</si>
  <si>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</si>
  <si>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</si>
  <si>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</si>
  <si>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</si>
  <si>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</si>
  <si>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</si>
  <si>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</si>
  <si>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</si>
  <si>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</si>
  <si>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</si>
  <si>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</si>
  <si>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</si>
  <si>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</si>
  <si>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</si>
  <si>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</si>
  <si>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</si>
  <si>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</si>
  <si>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</si>
  <si>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</si>
  <si>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</si>
  <si>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</si>
  <si>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</si>
  <si>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</si>
  <si>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</si>
  <si>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</si>
  <si>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</si>
  <si>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</si>
  <si>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</si>
  <si>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</si>
  <si>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</si>
  <si>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</si>
  <si>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</si>
  <si>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</si>
  <si>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</si>
  <si>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</si>
  <si>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</si>
  <si>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</si>
  <si>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</si>
  <si>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</si>
  <si>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</si>
  <si>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</si>
  <si>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</si>
  <si>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</si>
  <si>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</si>
  <si>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</si>
  <si>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</si>
  <si>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</si>
  <si>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</si>
  <si>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</si>
  <si>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</si>
  <si>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</si>
  <si>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</si>
  <si>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</si>
  <si>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</si>
  <si>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</si>
  <si>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</si>
  <si>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</si>
  <si>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</si>
  <si>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</si>
  <si>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</si>
  <si>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</si>
  <si>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</si>
  <si>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</si>
  <si>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</si>
  <si>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</si>
  <si>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</si>
  <si>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</si>
  <si>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</si>
  <si>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</si>
  <si>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</si>
  <si>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</si>
  <si>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</si>
  <si>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</si>
  <si>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</si>
  <si>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</si>
  <si>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</si>
  <si>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</si>
  <si>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</si>
  <si>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</si>
  <si>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</si>
  <si>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</si>
  <si>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</si>
  <si>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</si>
  <si>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</si>
  <si>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</si>
  <si>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</si>
  <si>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</si>
  <si>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</si>
  <si>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</si>
  <si>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</si>
  <si>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</si>
  <si>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</si>
  <si>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</si>
  <si>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</si>
  <si>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</si>
  <si>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</si>
  <si>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</si>
  <si>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</si>
  <si>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</si>
  <si>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</si>
  <si>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</si>
  <si>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</si>
  <si>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</si>
  <si>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</si>
  <si>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</si>
  <si>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</si>
  <si>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</si>
  <si>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</si>
  <si>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</si>
  <si>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</si>
  <si>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</si>
  <si>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</si>
  <si>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</si>
  <si>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</si>
  <si>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</si>
  <si>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</si>
  <si>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</si>
  <si>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</si>
  <si>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</si>
  <si>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</si>
  <si>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</si>
  <si>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</si>
  <si>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</si>
  <si>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</si>
  <si>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</si>
  <si>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</si>
  <si>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</si>
  <si>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</si>
  <si>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</si>
  <si>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</si>
  <si>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</si>
  <si>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</si>
  <si>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</si>
  <si>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</si>
  <si>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</si>
  <si>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</si>
  <si>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</si>
  <si>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</si>
  <si>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</si>
  <si>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</si>
  <si>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</si>
  <si>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</si>
  <si>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</si>
  <si>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</si>
  <si>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</si>
  <si>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</si>
  <si>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</si>
  <si>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</si>
  <si>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</si>
  <si>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</si>
  <si>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</si>
  <si>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</si>
  <si>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</si>
  <si>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</si>
  <si>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</si>
  <si>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</si>
  <si>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</si>
  <si>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</si>
  <si>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</si>
  <si>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</si>
  <si>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</si>
  <si>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</si>
  <si>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</si>
  <si>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</si>
  <si>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</si>
  <si>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</si>
  <si>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</si>
  <si>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</si>
  <si>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</si>
  <si>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</si>
  <si>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</si>
  <si>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</si>
  <si>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</si>
  <si>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</si>
  <si>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</si>
  <si>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</si>
  <si>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</si>
  <si>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</si>
  <si>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</si>
  <si>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</si>
  <si>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</si>
  <si>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</si>
  <si>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</si>
  <si>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</si>
  <si>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</si>
  <si>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</si>
  <si>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</si>
  <si>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</si>
  <si>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</si>
  <si>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</si>
  <si>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</si>
  <si>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</si>
  <si>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</si>
  <si>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</si>
  <si>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</si>
  <si>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</si>
  <si>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</si>
  <si>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</si>
  <si>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</si>
  <si>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</si>
  <si>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</si>
  <si>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</si>
  <si>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</si>
  <si>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</si>
  <si>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</si>
  <si>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</si>
  <si>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</si>
  <si>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</si>
  <si>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</si>
  <si>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</si>
  <si>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</si>
  <si>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</si>
  <si>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</si>
  <si>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</si>
  <si>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</si>
  <si>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</si>
  <si>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</si>
  <si>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</si>
  <si>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</si>
  <si>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</si>
  <si>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</si>
  <si>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</si>
  <si>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</si>
  <si>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</si>
  <si>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</si>
  <si>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</si>
  <si>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</si>
  <si>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</si>
  <si>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</si>
  <si>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</si>
  <si>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</si>
  <si>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</si>
  <si>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</si>
  <si>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</si>
  <si>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</si>
  <si>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</si>
  <si>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</si>
  <si>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</si>
  <si>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</si>
  <si>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</si>
  <si>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</si>
  <si>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</si>
  <si>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</si>
  <si>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</si>
  <si>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</si>
  <si>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</si>
  <si>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</si>
  <si>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</si>
  <si>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</si>
  <si>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</si>
  <si>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</si>
  <si>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</si>
  <si>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</si>
  <si>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</si>
  <si>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</si>
  <si>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</si>
  <si>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</si>
  <si>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</si>
  <si>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</si>
  <si>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</si>
  <si>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</si>
  <si>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</si>
  <si>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</si>
  <si>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</si>
  <si>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</si>
  <si>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</si>
  <si>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</si>
  <si>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</si>
  <si>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</si>
  <si>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</si>
  <si>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</si>
  <si>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</si>
  <si>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</si>
  <si>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</si>
  <si>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</si>
  <si>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</si>
  <si>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</si>
  <si>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</si>
  <si>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</si>
  <si>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</si>
  <si>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</si>
  <si>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</si>
  <si>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</si>
  <si>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</si>
  <si>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</si>
  <si>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</si>
  <si>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</si>
  <si>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</si>
  <si>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</si>
  <si>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</si>
  <si>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</si>
  <si>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</si>
  <si>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</si>
  <si>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</si>
  <si>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</si>
  <si>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</si>
  <si>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</si>
  <si>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</si>
  <si>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</si>
  <si>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</si>
  <si>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</si>
  <si>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</si>
  <si>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</si>
  <si>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</si>
  <si>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</si>
  <si>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</si>
  <si>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</si>
  <si>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</si>
  <si>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</si>
  <si>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</si>
  <si>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</si>
  <si>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</si>
  <si>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</si>
  <si>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</si>
  <si>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</si>
  <si>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</si>
  <si>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</si>
  <si>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</si>
  <si>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</si>
  <si>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</si>
  <si>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</si>
  <si>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</si>
  <si>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</si>
  <si>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</si>
  <si>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</si>
  <si>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</si>
  <si>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</si>
  <si>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</si>
  <si>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</si>
  <si>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</si>
  <si>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</si>
  <si>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</si>
  <si>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</si>
  <si>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</si>
  <si>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</si>
  <si>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</si>
  <si>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</si>
  <si>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</si>
  <si>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</si>
  <si>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</si>
  <si>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</si>
  <si>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</si>
  <si>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</si>
  <si>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</si>
  <si>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</si>
  <si>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</si>
  <si>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</si>
  <si>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</si>
  <si>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</si>
  <si>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</si>
  <si>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</si>
  <si>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</si>
  <si>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</si>
  <si>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</si>
  <si>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</si>
  <si>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</si>
  <si>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</si>
  <si>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</si>
  <si>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</si>
  <si>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</si>
  <si>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</si>
  <si>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</si>
  <si>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</si>
  <si>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</si>
  <si>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</si>
  <si>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</si>
  <si>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</si>
  <si>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</si>
  <si>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</si>
  <si>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</si>
  <si>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</si>
  <si>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</si>
  <si>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</si>
  <si>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</si>
  <si>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</si>
  <si>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</si>
  <si>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</si>
  <si>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</si>
  <si>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</si>
  <si>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</si>
  <si>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</si>
  <si>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</si>
  <si>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</si>
  <si>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</si>
  <si>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</si>
  <si>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</si>
  <si>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</si>
  <si>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</si>
  <si>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</si>
  <si>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</si>
  <si>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</si>
  <si>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</si>
  <si>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</si>
  <si>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</si>
  <si>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</si>
  <si>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</si>
  <si>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</si>
  <si>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</si>
  <si>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</si>
  <si>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</si>
  <si>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</si>
  <si>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</si>
  <si>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</si>
  <si>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</si>
  <si>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</si>
  <si>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</si>
  <si>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</si>
  <si>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</si>
  <si>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</si>
  <si>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</si>
  <si>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</si>
  <si>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</si>
  <si>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</si>
  <si>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</si>
  <si>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</si>
  <si>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</si>
  <si>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</si>
  <si>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</si>
  <si>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</si>
  <si>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</si>
  <si>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</si>
  <si>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</si>
  <si>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</si>
  <si>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</si>
  <si>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</si>
  <si>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</si>
  <si>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</si>
  <si>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</si>
  <si>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</si>
  <si>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</si>
  <si>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</si>
  <si>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</si>
  <si>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</si>
  <si>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</si>
  <si>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</si>
  <si>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</si>
  <si>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</si>
  <si>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</si>
  <si>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</si>
  <si>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</si>
  <si>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</si>
  <si>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</si>
  <si>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</si>
  <si>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</si>
  <si>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</si>
  <si>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</si>
  <si>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</si>
  <si>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</si>
  <si>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</si>
  <si>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</si>
  <si>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</si>
  <si>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</si>
  <si>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</si>
  <si>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</si>
  <si>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</si>
  <si>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</si>
  <si>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</si>
  <si>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</si>
  <si>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</si>
  <si>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</si>
  <si>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</si>
  <si>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</si>
  <si>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</si>
  <si>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</si>
  <si>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</si>
  <si>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</si>
  <si>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</si>
  <si>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</si>
  <si>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</si>
  <si>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</si>
  <si>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</si>
  <si>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</si>
  <si>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</si>
  <si>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</si>
  <si>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</si>
  <si>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</si>
  <si>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</si>
  <si>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</si>
  <si>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</si>
  <si>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</si>
  <si>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</si>
  <si>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</si>
  <si>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</si>
  <si>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</si>
  <si>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</si>
  <si>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</si>
  <si>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</si>
  <si>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</si>
  <si>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</si>
  <si>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</si>
  <si>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</si>
  <si>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</si>
  <si>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</si>
  <si>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</si>
  <si>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</si>
  <si>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</si>
  <si>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</si>
  <si>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</si>
  <si>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</si>
  <si>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</si>
  <si>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</si>
  <si>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</si>
  <si>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</si>
  <si>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</si>
  <si>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</si>
  <si>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</si>
  <si>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</si>
  <si>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</si>
  <si>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</si>
  <si>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</si>
  <si>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</si>
  <si>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</si>
  <si>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</si>
  <si>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</si>
  <si>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</si>
  <si>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</si>
  <si>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</si>
  <si>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</si>
  <si>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</si>
  <si>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</si>
  <si>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</si>
  <si>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</si>
  <si>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</si>
  <si>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</si>
  <si>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</si>
  <si>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</si>
  <si>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</si>
  <si>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</si>
  <si>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</si>
  <si>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</si>
  <si>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</si>
  <si>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</si>
  <si>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</si>
  <si>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</si>
  <si>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</si>
  <si>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</si>
  <si>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</si>
  <si>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</si>
  <si>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</si>
  <si>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</si>
  <si>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</si>
  <si>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</si>
  <si>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</si>
  <si>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</si>
  <si>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</si>
  <si>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</si>
  <si>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</si>
  <si>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</si>
  <si>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</si>
  <si>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</si>
  <si>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</si>
  <si>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</si>
  <si>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</si>
  <si>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</si>
  <si>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</si>
  <si>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</si>
  <si>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</si>
  <si>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</si>
  <si>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</si>
  <si>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</si>
  <si>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</si>
  <si>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</si>
  <si>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</si>
  <si>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</si>
  <si>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</si>
  <si>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</si>
  <si>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</si>
  <si>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</si>
  <si>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</si>
  <si>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</si>
  <si>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</si>
  <si>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</si>
  <si>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</si>
  <si>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</si>
  <si>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</si>
  <si>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</si>
  <si>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</si>
  <si>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</si>
  <si>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</si>
  <si>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</si>
  <si>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</si>
  <si>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</si>
  <si>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</si>
  <si>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</si>
  <si>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</si>
  <si>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</si>
  <si>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</si>
  <si>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</si>
  <si>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</si>
  <si>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</si>
  <si>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</si>
  <si>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</si>
  <si>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</si>
  <si>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</si>
  <si>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</si>
  <si>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</si>
  <si>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</si>
  <si>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</si>
  <si>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</si>
  <si>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</si>
  <si>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</si>
  <si>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</si>
  <si>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</si>
  <si>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</si>
  <si>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</si>
  <si>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</si>
  <si>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</si>
  <si>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</si>
  <si>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</si>
  <si>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</si>
  <si>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</si>
  <si>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</si>
  <si>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</si>
  <si>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</si>
  <si>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</si>
  <si>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</si>
  <si>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</si>
  <si>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</si>
  <si>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</si>
  <si>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</si>
  <si>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</si>
  <si>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</si>
  <si>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</si>
  <si>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</si>
  <si>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</si>
  <si>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</si>
  <si>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</si>
  <si>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</si>
  <si>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</si>
  <si>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</si>
  <si>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</si>
  <si>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</si>
  <si>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</si>
  <si>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</si>
  <si>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</si>
  <si>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</si>
  <si>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</si>
  <si>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</si>
  <si>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</si>
  <si>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</si>
  <si>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</si>
  <si>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</si>
  <si>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</si>
  <si>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</si>
  <si>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</si>
  <si>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</si>
  <si>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</si>
  <si>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</si>
  <si>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</si>
  <si>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</si>
  <si>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</si>
  <si>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</si>
  <si>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</si>
  <si>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</si>
  <si>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</si>
  <si>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</si>
  <si>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</si>
  <si>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</si>
  <si>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</si>
  <si>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</si>
  <si>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</si>
  <si>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</si>
  <si>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</si>
  <si>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</si>
  <si>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</si>
  <si>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</si>
  <si>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</si>
  <si>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</si>
  <si>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</si>
  <si>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</si>
  <si>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</si>
  <si>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</si>
  <si>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</si>
  <si>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</si>
  <si>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</si>
  <si>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</si>
  <si>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</si>
  <si>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</si>
  <si>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</si>
  <si>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</si>
  <si>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</si>
  <si>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</si>
  <si>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</si>
  <si>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</si>
  <si>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</si>
  <si>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</si>
  <si>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</si>
  <si>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</si>
  <si>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</si>
  <si>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</si>
  <si>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</si>
  <si>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</si>
  <si>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</si>
  <si>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</si>
  <si>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</si>
  <si>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</si>
  <si>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</si>
  <si>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</si>
  <si>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</si>
  <si>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</si>
  <si>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</si>
  <si>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</si>
  <si>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</si>
  <si>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</si>
  <si>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</si>
  <si>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</si>
  <si>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</si>
  <si>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</si>
  <si>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</si>
  <si>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</si>
  <si>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</si>
  <si>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</si>
  <si>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</si>
  <si>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</si>
  <si>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</si>
  <si>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</si>
  <si>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</si>
  <si>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</si>
  <si>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</si>
  <si>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</si>
  <si>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</si>
  <si>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</si>
  <si>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</si>
  <si>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</si>
  <si>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</si>
  <si>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</si>
  <si>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</si>
  <si>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</si>
  <si>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</si>
  <si>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</si>
  <si>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</si>
  <si>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</si>
  <si>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</si>
  <si>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</si>
  <si>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</si>
  <si>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</si>
  <si>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</si>
  <si>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</si>
  <si>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</si>
  <si>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</si>
  <si>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</si>
  <si>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</si>
  <si>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</si>
  <si>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</si>
  <si>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</si>
  <si>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</si>
  <si>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</si>
  <si>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</si>
  <si>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</si>
  <si>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</si>
  <si>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</si>
  <si>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</si>
  <si>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</si>
  <si>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</si>
  <si>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</si>
  <si>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</si>
  <si>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</si>
  <si>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</si>
  <si>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</si>
  <si>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</si>
  <si>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</si>
  <si>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</si>
  <si>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</si>
  <si>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</si>
  <si>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</si>
  <si>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</si>
  <si>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</si>
  <si>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</si>
  <si>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</si>
  <si>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</si>
  <si>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</si>
  <si>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</si>
  <si>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</si>
  <si>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</si>
  <si>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</si>
  <si>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</si>
  <si>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</si>
  <si>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</si>
  <si>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</si>
  <si>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</si>
  <si>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</si>
  <si>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</si>
  <si>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</si>
  <si>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</si>
  <si>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</si>
  <si>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</si>
  <si>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</si>
  <si>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</si>
  <si>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</si>
  <si>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</si>
  <si>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</si>
  <si>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</si>
  <si>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</si>
  <si>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</si>
  <si>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</si>
  <si>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</si>
  <si>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</si>
  <si>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</si>
  <si>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</si>
  <si>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</si>
  <si>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</si>
  <si>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</si>
  <si>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</si>
  <si>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</si>
  <si>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</si>
  <si>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</si>
  <si>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</si>
  <si>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</si>
  <si>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</si>
  <si>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</si>
  <si>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</si>
  <si>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</si>
  <si>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</si>
  <si>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</si>
  <si>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</si>
  <si>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</si>
  <si>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</si>
  <si>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</si>
  <si>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</si>
  <si>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</si>
  <si>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</si>
  <si>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</si>
  <si>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</si>
  <si>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</si>
  <si>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</si>
  <si>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</si>
  <si>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</si>
  <si>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</si>
  <si>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</si>
  <si>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</si>
  <si>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</si>
  <si>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</si>
  <si>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</si>
  <si>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</si>
  <si>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</si>
  <si>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</si>
  <si>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</si>
  <si>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</si>
  <si>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</si>
  <si>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</si>
  <si>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</si>
  <si>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</si>
  <si>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</si>
  <si>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</si>
  <si>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</si>
  <si>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</si>
  <si>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</si>
  <si>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</si>
  <si>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</si>
  <si>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</si>
  <si>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</si>
  <si>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</si>
  <si>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</si>
  <si>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</si>
  <si>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</si>
  <si>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</si>
  <si>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</si>
  <si>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</si>
  <si>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</si>
  <si>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</si>
  <si>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</si>
  <si>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</si>
  <si>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</si>
  <si>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</si>
  <si>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</si>
  <si>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</si>
  <si>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</si>
  <si>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</si>
  <si>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</si>
  <si>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</si>
  <si>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</si>
  <si>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</si>
  <si>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</si>
  <si>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</si>
  <si>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</si>
  <si>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</si>
  <si>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</si>
  <si>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</si>
  <si>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</si>
  <si>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</si>
  <si>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</si>
  <si>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</si>
  <si>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</si>
  <si>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</si>
  <si>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</si>
  <si>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</si>
  <si>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</si>
  <si>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</si>
  <si>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</si>
  <si>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</si>
  <si>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</si>
  <si>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</si>
  <si>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</si>
  <si>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</si>
  <si>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</si>
  <si>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</si>
  <si>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</si>
  <si>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</si>
  <si>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</si>
  <si>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</si>
  <si>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</si>
  <si>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</si>
  <si>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</si>
  <si>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</si>
  <si>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</si>
  <si>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</si>
  <si>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</si>
  <si>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</si>
  <si>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</si>
  <si>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</si>
  <si>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</si>
  <si>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</si>
  <si>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</si>
  <si>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</si>
  <si>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</si>
  <si>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</si>
  <si>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</si>
  <si>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</si>
  <si>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</si>
  <si>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</si>
  <si>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</si>
  <si>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</si>
  <si>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</si>
  <si>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</si>
  <si>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</si>
  <si>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</si>
  <si>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</si>
  <si>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</si>
  <si>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</si>
  <si>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</si>
  <si>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</si>
  <si>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</si>
  <si>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</si>
  <si>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</si>
  <si>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</si>
  <si>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</si>
  <si>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</si>
  <si>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</si>
  <si>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</si>
  <si>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</si>
  <si>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</si>
  <si>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</si>
  <si>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</si>
  <si>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</si>
  <si>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</si>
  <si>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</si>
  <si>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</si>
  <si>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</si>
  <si>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</si>
  <si>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</si>
  <si>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</si>
  <si>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</si>
  <si>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</si>
  <si>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</si>
  <si>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</si>
  <si>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</si>
  <si>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</si>
  <si>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</si>
  <si>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</si>
  <si>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</si>
  <si>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</si>
  <si>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</si>
  <si>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</si>
  <si>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</si>
  <si>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</si>
  <si>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</si>
  <si>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</si>
  <si>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</si>
  <si>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</si>
  <si>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</si>
  <si>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</si>
  <si>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</si>
  <si>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</si>
  <si>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</si>
  <si>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</si>
  <si>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</si>
  <si>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</si>
  <si>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</si>
  <si>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</si>
  <si>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</si>
  <si>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</si>
  <si>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</si>
  <si>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</si>
  <si>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</si>
  <si>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</si>
  <si>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</si>
  <si>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</si>
  <si>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</si>
  <si>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</si>
  <si>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</si>
  <si>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</si>
  <si>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</si>
  <si>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</si>
  <si>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</si>
  <si>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</si>
  <si>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</si>
  <si>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</si>
  <si>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</si>
  <si>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</si>
  <si>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</si>
  <si>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</si>
  <si>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</si>
  <si>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</si>
  <si>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</si>
  <si>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</si>
  <si>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</si>
  <si>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</si>
  <si>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</si>
  <si>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</si>
  <si>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</si>
  <si>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</si>
  <si>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</si>
  <si>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</si>
  <si>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</si>
  <si>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</si>
  <si>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</si>
  <si>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</si>
  <si>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</si>
  <si>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</si>
  <si>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</si>
  <si>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</si>
  <si>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</si>
  <si>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</si>
  <si>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</si>
  <si>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</si>
  <si>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</si>
  <si>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</si>
  <si>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</si>
  <si>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</si>
  <si>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</si>
  <si>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</si>
  <si>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</si>
  <si>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</si>
  <si>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</si>
  <si>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</si>
  <si>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</si>
  <si>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</si>
  <si>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</si>
  <si>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</si>
  <si>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</si>
  <si>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</si>
  <si>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</si>
  <si>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</si>
  <si>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</si>
  <si>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</si>
  <si>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</si>
  <si>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</si>
  <si>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</si>
  <si>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</si>
  <si>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</si>
  <si>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</si>
  <si>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</si>
  <si>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</si>
  <si>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</si>
  <si>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</si>
  <si>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</si>
  <si>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</si>
  <si>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</si>
  <si>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</si>
  <si>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</si>
  <si>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</si>
  <si>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</si>
  <si>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</si>
  <si>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</si>
  <si>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</si>
  <si>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</si>
  <si>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</si>
  <si>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</si>
  <si>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</si>
  <si>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</si>
  <si>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</si>
  <si>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</si>
  <si>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</si>
  <si>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</si>
  <si>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</si>
  <si>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</si>
  <si>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</si>
  <si>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</si>
  <si>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</si>
  <si>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</si>
  <si>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</si>
  <si>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</si>
  <si>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</si>
  <si>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</si>
  <si>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</si>
  <si>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</si>
  <si>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</si>
  <si>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</si>
  <si>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</si>
  <si>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</si>
  <si>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</si>
  <si>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</si>
  <si>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</si>
  <si>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</si>
  <si>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</si>
  <si>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</si>
  <si>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</si>
  <si>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</si>
  <si>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</si>
  <si>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</si>
  <si>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</si>
  <si>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</si>
  <si>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</si>
  <si>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</si>
  <si>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</si>
  <si>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</si>
  <si>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</si>
  <si>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</si>
  <si>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</si>
  <si>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</si>
  <si>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</si>
  <si>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</si>
  <si>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</si>
  <si>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</si>
  <si>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</si>
  <si>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</si>
  <si>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</si>
  <si>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</si>
  <si>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</si>
  <si>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</si>
  <si>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</si>
  <si>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</si>
  <si>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</si>
  <si>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</si>
  <si>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</si>
  <si>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</si>
  <si>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</si>
  <si>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</si>
  <si>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</si>
  <si>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</si>
  <si>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</si>
  <si>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</si>
  <si>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</si>
  <si>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</si>
  <si>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</si>
  <si>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</si>
  <si>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</si>
  <si>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</si>
  <si>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</si>
  <si>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</si>
  <si>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</si>
  <si>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</si>
  <si>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</si>
  <si>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</si>
  <si>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</si>
  <si>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</si>
  <si>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</si>
  <si>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</si>
  <si>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</si>
  <si>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</si>
  <si>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</si>
  <si>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</si>
  <si>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</si>
  <si>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</si>
  <si>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</si>
  <si>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</si>
  <si>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</si>
  <si>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</si>
  <si>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</si>
  <si>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</si>
  <si>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</si>
  <si>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</si>
  <si>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</si>
  <si>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</si>
  <si>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</si>
  <si>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</si>
  <si>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</si>
  <si>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</si>
  <si>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</si>
  <si>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</si>
  <si>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</si>
  <si>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</si>
  <si>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</si>
  <si>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</si>
  <si>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</si>
  <si>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</si>
  <si>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</si>
  <si>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</si>
  <si>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</si>
  <si>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</si>
  <si>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</si>
  <si>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</si>
  <si>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</si>
  <si>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</si>
  <si>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</si>
  <si>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</si>
  <si>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</si>
  <si>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</si>
  <si>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</si>
  <si>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</si>
  <si>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</si>
  <si>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</si>
  <si>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</si>
  <si>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</si>
  <si>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</si>
  <si>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</si>
  <si>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</si>
  <si>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</si>
  <si>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</si>
  <si>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</si>
  <si>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</si>
  <si>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</si>
  <si>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</si>
  <si>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</si>
  <si>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</si>
  <si>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</si>
  <si>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</si>
  <si>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</si>
  <si>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</si>
  <si>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</si>
  <si>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</si>
  <si>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</si>
  <si>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</si>
  <si>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</si>
  <si>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</si>
  <si>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</si>
  <si>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</si>
  <si>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</si>
  <si>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</si>
  <si>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</si>
  <si>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</si>
  <si>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</si>
  <si>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</si>
  <si>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</si>
  <si>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</si>
  <si>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</si>
  <si>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</si>
  <si>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</si>
  <si>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</si>
  <si>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</si>
  <si>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</si>
  <si>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</si>
  <si>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</si>
  <si>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</si>
  <si>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</si>
  <si>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</si>
  <si>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</si>
  <si>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</si>
  <si>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</si>
  <si>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</si>
  <si>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</si>
  <si>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</si>
  <si>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</si>
  <si>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</si>
  <si>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</si>
  <si>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</si>
  <si>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</si>
  <si>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</si>
  <si>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</si>
  <si>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</si>
  <si>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</si>
  <si>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</si>
  <si>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</si>
  <si>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</si>
  <si>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</si>
  <si>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</si>
  <si>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</si>
  <si>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</si>
  <si>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</si>
  <si>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</si>
  <si>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</si>
  <si>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</si>
  <si>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</si>
  <si>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</si>
  <si>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</si>
  <si>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</si>
  <si>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</si>
  <si>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</si>
  <si>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</si>
  <si>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</si>
  <si>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</si>
  <si>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</si>
  <si>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</si>
  <si>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</si>
  <si>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</si>
  <si>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</si>
  <si>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</si>
  <si>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</si>
  <si>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</si>
  <si>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</si>
  <si>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</si>
  <si>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</si>
  <si>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</si>
  <si>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</si>
  <si>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</si>
  <si>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</si>
  <si>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</si>
  <si>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</si>
  <si>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</si>
  <si>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</si>
  <si>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</si>
  <si>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</si>
  <si>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</si>
  <si>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</si>
  <si>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</si>
  <si>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</si>
  <si>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</si>
  <si>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</si>
  <si>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</si>
  <si>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</si>
  <si>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</si>
  <si>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</si>
  <si>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</si>
  <si>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</si>
  <si>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</si>
  <si>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</si>
  <si>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</si>
  <si>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</si>
  <si>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</si>
  <si>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</si>
  <si>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</si>
  <si>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</si>
  <si>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</si>
  <si>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</si>
  <si>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</si>
  <si>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</si>
  <si>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</si>
  <si>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</si>
  <si>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</si>
  <si>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</si>
  <si>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</si>
  <si>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</si>
  <si>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</si>
  <si>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</si>
  <si>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</si>
  <si>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</si>
  <si>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</si>
  <si>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</si>
  <si>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</si>
  <si>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</si>
  <si>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</si>
  <si>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</si>
  <si>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</si>
  <si>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</si>
  <si>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</si>
  <si>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</si>
  <si>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</si>
  <si>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</si>
  <si>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</si>
  <si>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</si>
  <si>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</si>
  <si>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</si>
  <si>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</si>
  <si>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</si>
  <si>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</si>
  <si>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</si>
  <si>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</si>
  <si>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</si>
  <si>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</si>
  <si>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</si>
  <si>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</si>
  <si>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</si>
  <si>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</si>
  <si>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</si>
  <si>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</si>
  <si>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</si>
  <si>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</si>
  <si>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</si>
  <si>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</si>
  <si>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</si>
  <si>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</si>
  <si>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</si>
  <si>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</si>
  <si>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</si>
  <si>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</si>
  <si>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</si>
  <si>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</si>
  <si>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</si>
  <si>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</si>
  <si>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</si>
  <si>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</si>
  <si>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</si>
  <si>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</si>
  <si>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</si>
  <si>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</si>
  <si>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</si>
  <si>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</si>
  <si>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</si>
  <si>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</si>
  <si>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</si>
  <si>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</si>
  <si>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</si>
  <si>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</si>
  <si>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</si>
  <si>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</si>
  <si>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</si>
  <si>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</si>
  <si>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</si>
  <si>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</si>
  <si>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</si>
  <si>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</si>
  <si>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</si>
  <si>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</si>
  <si>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</si>
  <si>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</si>
  <si>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</si>
  <si>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</si>
  <si>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</si>
  <si>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</si>
  <si>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</si>
  <si>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</si>
  <si>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</si>
  <si>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</si>
  <si>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</si>
  <si>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</si>
  <si>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</si>
  <si>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</si>
  <si>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</si>
  <si>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</si>
  <si>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</si>
  <si>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</si>
  <si>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</si>
  <si>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</si>
  <si>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</si>
  <si>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</si>
  <si>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</si>
  <si>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</si>
  <si>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</si>
  <si>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</si>
  <si>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</si>
  <si>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</si>
  <si>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</si>
  <si>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</si>
  <si>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</si>
  <si>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</si>
  <si>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</si>
  <si>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</si>
  <si>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</si>
  <si>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</si>
  <si>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</si>
  <si>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</si>
  <si>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</si>
  <si>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</si>
  <si>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</si>
  <si>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</si>
  <si>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</si>
  <si>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</si>
  <si>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</si>
  <si>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</si>
  <si>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</si>
  <si>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</si>
  <si>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</si>
  <si>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</si>
  <si>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</si>
  <si>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</si>
  <si>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</si>
  <si>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</si>
  <si>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</si>
  <si>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</si>
  <si>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</si>
  <si>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</si>
  <si>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</si>
  <si>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</si>
  <si>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</si>
  <si>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</si>
  <si>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</si>
  <si>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</si>
  <si>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</si>
  <si>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</si>
  <si>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</si>
  <si>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</si>
  <si>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</si>
  <si>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</si>
  <si>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</si>
  <si>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</si>
  <si>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</si>
  <si>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</si>
  <si>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</si>
  <si>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</si>
  <si>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</si>
  <si>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</si>
  <si>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</si>
  <si>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</si>
  <si>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</si>
  <si>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</si>
  <si>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</si>
  <si>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</si>
  <si>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</si>
  <si>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</si>
  <si>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</si>
  <si>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</si>
  <si>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</si>
  <si>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</si>
  <si>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</si>
  <si>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</si>
  <si>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</si>
  <si>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</si>
  <si>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</si>
  <si>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</si>
  <si>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</si>
  <si>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</si>
  <si>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</si>
  <si>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</si>
  <si>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</si>
  <si>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</si>
  <si>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</si>
  <si>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</si>
  <si>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</si>
  <si>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</si>
  <si>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</si>
  <si>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</si>
  <si>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</si>
  <si>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</si>
  <si>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</si>
  <si>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</si>
  <si>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</si>
  <si>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</si>
  <si>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</si>
  <si>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</si>
  <si>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</si>
  <si>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</si>
  <si>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</si>
  <si>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</si>
  <si>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</si>
  <si>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</si>
  <si>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</si>
  <si>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</si>
  <si>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</si>
  <si>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</si>
  <si>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</si>
  <si>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</si>
  <si>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</si>
  <si>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</si>
  <si>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</si>
  <si>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</si>
  <si>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</si>
  <si>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</si>
  <si>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</si>
  <si>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</si>
  <si>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</si>
  <si>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</si>
  <si>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</si>
  <si>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</si>
  <si>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</si>
  <si>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</si>
  <si>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</si>
  <si>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</si>
  <si>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</si>
  <si>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</si>
  <si>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</si>
  <si>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</si>
  <si>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</si>
  <si>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</si>
  <si>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</si>
  <si>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</si>
  <si>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</si>
  <si>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</si>
  <si>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</si>
  <si>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</si>
  <si>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</si>
  <si>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</si>
  <si>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</si>
  <si>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</si>
  <si>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</si>
  <si>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</si>
  <si>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</si>
  <si>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</si>
  <si>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</si>
  <si>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</si>
  <si>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</si>
  <si>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</si>
  <si>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</si>
  <si>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</si>
  <si>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</si>
  <si>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</si>
  <si>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</si>
  <si>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</si>
  <si>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</si>
  <si>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</si>
  <si>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</si>
  <si>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</si>
  <si>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</si>
  <si>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</si>
  <si>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</si>
  <si>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</si>
  <si>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</si>
  <si>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</si>
  <si>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</si>
  <si>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</si>
  <si>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</si>
  <si>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</si>
  <si>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</si>
  <si>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</si>
  <si>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</si>
  <si>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</si>
  <si>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</si>
  <si>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</si>
  <si>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</si>
  <si>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</si>
  <si>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</si>
  <si>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</si>
  <si>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</si>
  <si>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</si>
  <si>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</si>
  <si>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</si>
  <si>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</si>
  <si>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</si>
  <si>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</si>
  <si>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</si>
  <si>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</si>
  <si>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</si>
  <si>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</si>
  <si>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</si>
  <si>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</si>
  <si>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</si>
  <si>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</si>
  <si>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</si>
  <si>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</si>
  <si>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</si>
  <si>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</si>
  <si>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</si>
  <si>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</si>
  <si>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</si>
  <si>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</si>
  <si>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</si>
  <si>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</si>
  <si>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</si>
  <si>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</si>
  <si>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</si>
  <si>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</si>
  <si>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</si>
  <si>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</si>
  <si>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</si>
  <si>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</si>
  <si>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</si>
  <si>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</si>
  <si>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</si>
  <si>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</si>
  <si>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</si>
  <si>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</si>
  <si>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</si>
  <si>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</si>
  <si>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</si>
  <si>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</si>
  <si>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</si>
  <si>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</si>
  <si>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</si>
  <si>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</si>
  <si>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</si>
  <si>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</si>
  <si>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</si>
  <si>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</si>
  <si>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</si>
  <si>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</si>
  <si>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</si>
  <si>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</si>
  <si>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</si>
  <si>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</si>
  <si>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</si>
  <si>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</si>
  <si>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</si>
  <si>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</si>
  <si>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</si>
  <si>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</si>
  <si>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</si>
  <si>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</si>
  <si>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</si>
  <si>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</si>
  <si>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</si>
  <si>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</si>
  <si>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</si>
  <si>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</si>
  <si>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</si>
  <si>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</si>
  <si>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</si>
  <si>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</si>
  <si>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</si>
  <si>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</si>
  <si>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</si>
  <si>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</si>
  <si>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</si>
  <si>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</si>
  <si>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</si>
  <si>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</si>
  <si>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</si>
  <si>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</si>
  <si>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</si>
  <si>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</si>
  <si>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</si>
  <si>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</si>
  <si>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</si>
  <si>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</si>
  <si>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</si>
  <si>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</si>
  <si>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</si>
  <si>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</si>
  <si>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</si>
  <si>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</si>
  <si>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</si>
  <si>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</si>
  <si>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</si>
  <si>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</si>
  <si>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</si>
  <si>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</si>
  <si>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</si>
  <si>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</si>
  <si>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</si>
  <si>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</si>
  <si>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</si>
  <si>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</si>
  <si>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</si>
  <si>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</si>
  <si>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</si>
  <si>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</si>
  <si>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</si>
  <si>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</si>
  <si>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</si>
  <si>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</si>
  <si>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</si>
  <si>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</si>
  <si>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</si>
  <si>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</si>
  <si>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</si>
  <si>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</si>
  <si>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</si>
  <si>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</si>
  <si>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</si>
  <si>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</si>
  <si>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</si>
  <si>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</si>
  <si>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</si>
  <si>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</si>
  <si>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</si>
  <si>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</si>
  <si>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</si>
  <si>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</si>
  <si>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</si>
  <si>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</si>
  <si>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</si>
  <si>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</si>
  <si>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</si>
  <si>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</si>
  <si>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</si>
  <si>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</si>
  <si>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</si>
  <si>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</si>
  <si>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</si>
  <si>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</si>
  <si>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</si>
  <si>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</si>
  <si>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</si>
  <si>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</si>
  <si>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</si>
  <si>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</si>
  <si>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</si>
  <si>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</si>
  <si>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</si>
  <si>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</si>
  <si>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</si>
  <si>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</si>
  <si>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</si>
  <si>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</si>
  <si>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</si>
  <si>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</si>
  <si>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</si>
  <si>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</si>
  <si>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</si>
  <si>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</si>
  <si>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</si>
  <si>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</si>
  <si>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</si>
  <si>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</si>
  <si>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</si>
  <si>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</si>
  <si>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</si>
  <si>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</si>
  <si>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</si>
  <si>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</si>
  <si>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</si>
  <si>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</si>
  <si>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</si>
  <si>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</si>
  <si>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</si>
  <si>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</si>
  <si>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</si>
  <si>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</si>
  <si>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</si>
  <si>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</si>
  <si>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</si>
  <si>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</si>
  <si>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</si>
  <si>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</si>
  <si>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</si>
  <si>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</si>
  <si>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</si>
  <si>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</si>
  <si>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</si>
  <si>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</si>
  <si>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</si>
  <si>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</si>
  <si>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</si>
  <si>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</si>
  <si>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</si>
  <si>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</si>
  <si>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</si>
  <si>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</si>
  <si>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</si>
  <si>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</si>
  <si>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</si>
  <si>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</si>
  <si>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</si>
  <si>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</si>
  <si>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</si>
  <si>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</si>
  <si>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</si>
  <si>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</si>
  <si>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</si>
  <si>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</si>
  <si>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</si>
  <si>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</si>
  <si>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</si>
  <si>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</si>
  <si>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</si>
  <si>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</si>
  <si>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</si>
  <si>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</si>
  <si>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</si>
  <si>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</si>
  <si>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</si>
  <si>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</si>
  <si>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</si>
  <si>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</si>
  <si>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</si>
  <si>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</si>
  <si>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</si>
  <si>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</si>
  <si>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</si>
  <si>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</si>
  <si>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</si>
  <si>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</si>
  <si>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</si>
  <si>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</si>
  <si>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</si>
  <si>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</si>
  <si>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</si>
  <si>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</si>
  <si>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</si>
  <si>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</si>
  <si>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</si>
  <si>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</si>
  <si>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</si>
  <si>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</si>
  <si>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</si>
  <si>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</si>
  <si>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</si>
  <si>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</si>
  <si>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</si>
  <si>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</si>
  <si>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</si>
  <si>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</si>
  <si>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</si>
  <si>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</si>
  <si>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</si>
  <si>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</si>
  <si>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</si>
  <si>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</si>
  <si>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</si>
  <si>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</si>
  <si>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</si>
  <si>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</si>
  <si>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</si>
  <si>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</si>
  <si>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</si>
  <si>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</si>
  <si>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</si>
  <si>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</si>
  <si>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</si>
  <si>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</si>
  <si>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</si>
  <si>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</si>
  <si>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</si>
  <si>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</si>
  <si>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</si>
  <si>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</si>
  <si>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</si>
  <si>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</si>
  <si>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</si>
  <si>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</si>
  <si>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</si>
  <si>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</si>
  <si>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</si>
  <si>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</si>
  <si>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</si>
  <si>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</si>
  <si>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</si>
  <si>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</si>
  <si>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</si>
  <si>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</si>
  <si>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</si>
  <si>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</si>
  <si>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</si>
  <si>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</si>
  <si>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</si>
  <si>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</si>
  <si>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</si>
  <si>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</si>
  <si>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</si>
  <si>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</si>
  <si>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</si>
  <si>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</si>
  <si>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</si>
  <si>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</si>
  <si>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</si>
  <si>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</si>
  <si>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</si>
  <si>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</si>
  <si>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</si>
  <si>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</si>
  <si>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</si>
  <si>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</si>
  <si>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</si>
  <si>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</si>
  <si>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</si>
  <si>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</si>
  <si>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</si>
  <si>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</si>
  <si>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</si>
  <si>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</si>
  <si>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</si>
  <si>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</si>
  <si>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</si>
  <si>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</si>
  <si>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</si>
  <si>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</si>
  <si>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</si>
  <si>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</si>
  <si>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</si>
  <si>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</si>
  <si>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</si>
  <si>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</si>
  <si>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</si>
  <si>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</si>
  <si>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</si>
  <si>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</si>
  <si>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</si>
  <si>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</si>
  <si>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</si>
  <si>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</si>
  <si>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</si>
  <si>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</si>
  <si>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</si>
  <si>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</si>
  <si>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</si>
  <si>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</si>
  <si>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</si>
  <si>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</si>
  <si>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</si>
  <si>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</si>
  <si>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</si>
  <si>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</si>
  <si>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</si>
  <si>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</si>
  <si>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</si>
  <si>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</si>
  <si>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</si>
  <si>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</si>
  <si>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</si>
  <si>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</si>
  <si>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</si>
  <si>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</si>
  <si>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</si>
  <si>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</si>
  <si>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</si>
  <si>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</si>
  <si>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</si>
  <si>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</si>
  <si>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</si>
  <si>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</si>
  <si>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</si>
  <si>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</si>
  <si>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</si>
  <si>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</si>
  <si>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</si>
  <si>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</si>
  <si>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</si>
  <si>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</si>
  <si>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</si>
  <si>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</si>
  <si>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</si>
  <si>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</si>
  <si>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</si>
  <si>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</si>
  <si>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</si>
  <si>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</si>
  <si>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</si>
  <si>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</si>
  <si>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</si>
  <si>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</si>
  <si>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</si>
  <si>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</si>
  <si>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</si>
  <si>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</si>
  <si>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</si>
  <si>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</si>
  <si>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</si>
  <si>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</si>
  <si>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</si>
  <si>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</si>
  <si>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</si>
  <si>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</si>
  <si>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</si>
  <si>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</si>
  <si>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</si>
  <si>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</si>
  <si>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</si>
  <si>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</si>
  <si>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</si>
  <si>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</si>
  <si>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</si>
  <si>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</si>
  <si>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</si>
  <si>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</si>
  <si>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</si>
  <si>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</si>
  <si>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</si>
  <si>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</si>
  <si>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</si>
  <si>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</si>
  <si>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</si>
  <si>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</si>
  <si>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</si>
  <si>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</si>
  <si>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</si>
  <si>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</si>
  <si>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</si>
  <si>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</si>
  <si>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</si>
  <si>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</si>
  <si>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</si>
  <si>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</si>
  <si>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</si>
  <si>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</si>
  <si>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</si>
  <si>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</si>
  <si>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</si>
  <si>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</si>
  <si>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</si>
  <si>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</si>
  <si>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</si>
  <si>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</si>
  <si>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</si>
  <si>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</si>
  <si>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</si>
  <si>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</si>
  <si>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</si>
  <si>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</si>
  <si>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</si>
  <si>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</si>
  <si>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</si>
  <si>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</si>
  <si>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</si>
  <si>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</si>
  <si>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</si>
  <si>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</si>
  <si>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</si>
  <si>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</si>
  <si>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</si>
  <si>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</si>
  <si>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</si>
  <si>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</si>
  <si>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</si>
  <si>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</si>
  <si>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</si>
  <si>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</si>
  <si>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</si>
  <si>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</si>
  <si>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</si>
  <si>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</si>
  <si>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</si>
  <si>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</si>
  <si>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</si>
  <si>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</si>
  <si>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</si>
  <si>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</si>
  <si>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</si>
  <si>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</si>
  <si>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</si>
  <si>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</si>
  <si>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</si>
  <si>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</si>
  <si>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</si>
  <si>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</si>
  <si>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</si>
  <si>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</si>
  <si>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</si>
  <si>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</si>
  <si>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</si>
  <si>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</si>
  <si>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</si>
  <si>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</si>
  <si>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</si>
  <si>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</si>
  <si>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</si>
  <si>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</si>
  <si>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</si>
  <si>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</si>
  <si>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</si>
  <si>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</si>
  <si>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</si>
  <si>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</si>
  <si>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</si>
  <si>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</si>
  <si>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</si>
  <si>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</si>
  <si>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</si>
  <si>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</si>
  <si>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</si>
  <si>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</si>
  <si>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</si>
  <si>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</si>
  <si>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</si>
  <si>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</si>
  <si>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</si>
  <si>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</si>
  <si>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</si>
  <si>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</si>
  <si>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</si>
  <si>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</si>
  <si>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</si>
  <si>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</si>
  <si>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</si>
  <si>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</si>
  <si>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</si>
  <si>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</si>
  <si>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</si>
  <si>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</si>
  <si>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</si>
  <si>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</si>
  <si>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</si>
  <si>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</si>
  <si>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</si>
  <si>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</si>
  <si>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</si>
  <si>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</si>
  <si>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</si>
  <si>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</si>
  <si>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</si>
  <si>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</si>
  <si>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</si>
  <si>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</si>
  <si>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</si>
  <si>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</si>
  <si>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</si>
  <si>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</si>
  <si>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</si>
  <si>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</si>
  <si>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</si>
  <si>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</si>
  <si>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</si>
  <si>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</si>
  <si>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</si>
  <si>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</si>
  <si>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</si>
  <si>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</si>
  <si>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</si>
  <si>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</si>
  <si>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</si>
  <si>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</si>
  <si>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</si>
  <si>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</si>
  <si>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</si>
  <si>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</si>
  <si>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</si>
  <si>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</si>
  <si>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</si>
  <si>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</si>
  <si>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</si>
  <si>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</si>
  <si>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</si>
  <si>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</si>
  <si>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</si>
  <si>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</si>
  <si>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</si>
  <si>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</si>
  <si>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</si>
  <si>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</si>
  <si>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</si>
  <si>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</si>
  <si>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</si>
  <si>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</si>
  <si>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</si>
  <si>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</si>
  <si>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</si>
  <si>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</si>
  <si>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</si>
  <si>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</si>
  <si>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</si>
  <si>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</si>
  <si>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</si>
  <si>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</si>
  <si>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</si>
  <si>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</si>
  <si>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</si>
  <si>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</si>
  <si>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</si>
  <si>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</si>
  <si>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</si>
  <si>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</si>
  <si>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</si>
  <si>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</si>
  <si>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</si>
  <si>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</si>
  <si>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</si>
  <si>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</si>
  <si>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</si>
  <si>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</si>
  <si>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</si>
  <si>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</si>
  <si>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</si>
  <si>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</si>
  <si>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</si>
  <si>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</si>
  <si>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</si>
  <si>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</si>
  <si>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</si>
  <si>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</si>
  <si>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</si>
  <si>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</si>
  <si>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</si>
  <si>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</si>
  <si>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</si>
  <si>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</si>
  <si>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</si>
  <si>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</si>
  <si>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</si>
  <si>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</si>
  <si>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</si>
  <si>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</si>
  <si>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</si>
  <si>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</si>
  <si>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</si>
  <si>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</si>
  <si>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</si>
  <si>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</si>
  <si>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</si>
  <si>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</si>
  <si>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</si>
  <si>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</si>
  <si>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</si>
  <si>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</si>
  <si>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</si>
  <si>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</si>
  <si>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</si>
  <si>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</si>
  <si>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</si>
  <si>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</si>
  <si>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</si>
  <si>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</si>
  <si>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</si>
  <si>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</si>
  <si>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</si>
  <si>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</si>
  <si>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</si>
  <si>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</si>
  <si>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</si>
  <si>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</si>
  <si>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</si>
  <si>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</si>
  <si>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</si>
  <si>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</si>
  <si>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</si>
  <si>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</si>
  <si>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</si>
  <si>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</si>
  <si>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</si>
  <si>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</si>
  <si>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</si>
  <si>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</si>
  <si>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</si>
  <si>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</si>
  <si>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</si>
  <si>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</si>
  <si>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</si>
  <si>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</si>
  <si>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</si>
  <si>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</si>
  <si>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</si>
  <si>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</si>
  <si>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</si>
  <si>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</si>
  <si>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</si>
  <si>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</si>
  <si>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</si>
  <si>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</si>
  <si>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</si>
  <si>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</si>
  <si>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</si>
  <si>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</si>
  <si>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</si>
  <si>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</si>
  <si>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</si>
  <si>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</si>
  <si>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</si>
  <si>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</si>
  <si>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</si>
  <si>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</si>
  <si>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</si>
  <si>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</si>
  <si>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</si>
  <si>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</si>
  <si>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</si>
  <si>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</si>
  <si>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</si>
  <si>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</si>
  <si>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</si>
  <si>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</si>
  <si>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</si>
  <si>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</si>
  <si>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</si>
  <si>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</si>
  <si>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</si>
  <si>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</si>
  <si>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</si>
  <si>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</si>
  <si>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</si>
  <si>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</si>
  <si>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</si>
  <si>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</si>
  <si>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</si>
  <si>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</si>
  <si>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</si>
  <si>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</si>
  <si>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</si>
  <si>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</si>
  <si>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</si>
  <si>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</si>
  <si>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</si>
  <si>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</si>
  <si>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</si>
  <si>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</si>
  <si>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</si>
  <si>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</si>
  <si>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</si>
  <si>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</si>
  <si>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</si>
  <si>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</si>
  <si>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</si>
  <si>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</si>
  <si>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</si>
  <si>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</si>
  <si>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</si>
  <si>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</si>
  <si>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</si>
  <si>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</si>
  <si>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</si>
  <si>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</si>
  <si>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</si>
  <si>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</si>
  <si>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</si>
  <si>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</si>
  <si>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</si>
  <si>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</si>
  <si>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</si>
  <si>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</si>
  <si>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</si>
  <si>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</si>
  <si>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</si>
  <si>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</si>
  <si>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</si>
  <si>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</si>
  <si>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</si>
  <si>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</si>
  <si>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</si>
  <si>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</si>
  <si>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</si>
  <si>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</si>
  <si>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</si>
  <si>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</si>
  <si>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</si>
  <si>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</si>
  <si>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</si>
  <si>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</si>
  <si>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</si>
  <si>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</si>
  <si>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</si>
  <si>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</si>
  <si>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</si>
  <si>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</si>
  <si>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</si>
  <si>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</si>
  <si>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</si>
  <si>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</si>
  <si>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</si>
  <si>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</si>
  <si>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</si>
  <si>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</si>
  <si>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</si>
  <si>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</si>
  <si>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</si>
  <si>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</si>
  <si>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</si>
  <si>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</si>
  <si>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</si>
  <si>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</si>
  <si>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</si>
  <si>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</si>
  <si>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</si>
  <si>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</si>
  <si>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</si>
  <si>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</si>
  <si>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</si>
  <si>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</si>
  <si>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</si>
  <si>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</si>
  <si>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</si>
  <si>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</si>
  <si>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</si>
  <si>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</si>
  <si>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</si>
  <si>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</si>
  <si>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</si>
  <si>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</si>
  <si>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</si>
  <si>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</si>
  <si>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</si>
  <si>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</si>
  <si>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</si>
  <si>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</si>
  <si>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</si>
  <si>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</si>
  <si>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</si>
  <si>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</si>
  <si>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</si>
  <si>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</si>
  <si>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</si>
  <si>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</si>
  <si>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</si>
  <si>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</si>
  <si>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</si>
  <si>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</si>
  <si>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</si>
  <si>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</si>
  <si>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</si>
  <si>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</si>
  <si>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</si>
  <si>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</si>
  <si>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</si>
  <si>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</si>
  <si>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</si>
  <si>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</si>
  <si>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</si>
  <si>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</si>
  <si>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</si>
  <si>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</si>
  <si>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</si>
  <si>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</si>
  <si>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</si>
  <si>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</si>
  <si>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</si>
  <si>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</si>
  <si>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</si>
  <si>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</si>
  <si>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</si>
  <si>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</si>
  <si>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</si>
  <si>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</si>
  <si>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</si>
  <si>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</si>
  <si>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</si>
  <si>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</si>
  <si>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</si>
  <si>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</si>
  <si>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</si>
  <si>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</si>
  <si>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</si>
  <si>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</si>
  <si>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</si>
  <si>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</si>
  <si>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</si>
  <si>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</si>
  <si>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</si>
  <si>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</si>
  <si>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</si>
  <si>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</si>
  <si>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</si>
  <si>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</si>
  <si>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</si>
  <si>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</si>
  <si>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</si>
  <si>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</si>
  <si>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</si>
  <si>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</si>
  <si>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</si>
  <si>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</si>
  <si>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</si>
  <si>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</si>
  <si>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</si>
  <si>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</si>
  <si>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</si>
  <si>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</si>
  <si>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</si>
  <si>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</si>
  <si>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</si>
  <si>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</si>
  <si>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</si>
  <si>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</si>
  <si>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</si>
  <si>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</si>
  <si>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</si>
  <si>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</si>
  <si>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</si>
  <si>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</si>
  <si>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</si>
  <si>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</si>
  <si>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</si>
  <si>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</si>
  <si>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</si>
  <si>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</si>
  <si>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</si>
  <si>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</si>
  <si>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</si>
  <si>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</si>
  <si>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</si>
  <si>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</si>
  <si>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</si>
  <si>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</si>
  <si>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</si>
  <si>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</si>
  <si>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</si>
  <si>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</si>
  <si>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</si>
  <si>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</si>
  <si>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</si>
  <si>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</si>
  <si>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</si>
  <si>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</si>
  <si>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</si>
  <si>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</si>
  <si>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</si>
  <si>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</si>
  <si>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</si>
  <si>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</si>
  <si>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</si>
  <si>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</si>
  <si>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</si>
  <si>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</si>
  <si>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</si>
  <si>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</si>
  <si>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</si>
  <si>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</si>
  <si>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</si>
  <si>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</si>
  <si>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</si>
  <si>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</si>
  <si>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</si>
  <si>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</si>
  <si>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</si>
  <si>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</si>
  <si>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</si>
  <si>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</si>
  <si>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</si>
  <si>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</si>
  <si>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</si>
  <si>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</si>
  <si>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</si>
  <si>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</si>
  <si>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</si>
  <si>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</si>
  <si>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</si>
  <si>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</si>
  <si>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</si>
  <si>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</si>
  <si>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</si>
  <si>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</si>
  <si>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</si>
  <si>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</si>
  <si>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</si>
  <si>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</si>
  <si>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</si>
  <si>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</si>
  <si>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</si>
  <si>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</si>
  <si>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</si>
  <si>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</si>
  <si>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</si>
  <si>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</si>
  <si>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</si>
  <si>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</si>
  <si>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</si>
  <si>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</si>
  <si>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</si>
  <si>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</si>
  <si>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</si>
  <si>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</si>
  <si>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</si>
  <si>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</si>
  <si>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</si>
  <si>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</si>
  <si>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</si>
  <si>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</si>
  <si>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</si>
  <si>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</si>
  <si>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</si>
  <si>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</si>
  <si>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</si>
  <si>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</si>
  <si>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</si>
  <si>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</si>
  <si>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</si>
  <si>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</si>
  <si>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</si>
  <si>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</si>
  <si>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</si>
  <si>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</si>
  <si>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</si>
  <si>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</si>
  <si>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</si>
  <si>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</si>
  <si>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</si>
  <si>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</si>
  <si>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</si>
  <si>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</si>
  <si>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</si>
  <si>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</si>
  <si>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</si>
  <si>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</si>
  <si>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</si>
  <si>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</si>
  <si>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</si>
  <si>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</si>
  <si>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</si>
  <si>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</si>
  <si>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</si>
  <si>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</si>
  <si>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</si>
  <si>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</si>
  <si>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</si>
  <si>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</si>
  <si>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</si>
  <si>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</si>
  <si>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</si>
  <si>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</si>
  <si>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</si>
  <si>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</si>
  <si>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</si>
  <si>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</si>
  <si>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</si>
  <si>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</si>
  <si>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</si>
  <si>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</si>
  <si>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</si>
  <si>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</si>
  <si>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</si>
  <si>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</si>
  <si>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</si>
  <si>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</si>
  <si>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</si>
  <si>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</si>
  <si>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</si>
  <si>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</si>
  <si>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</si>
  <si>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</si>
  <si>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</si>
  <si>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</si>
  <si>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</si>
  <si>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</si>
  <si>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</si>
  <si>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</si>
  <si>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</si>
  <si>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</si>
  <si>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</si>
  <si>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</si>
  <si>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</si>
  <si>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</si>
  <si>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</si>
  <si>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</si>
  <si>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</si>
  <si>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</si>
  <si>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</si>
  <si>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</si>
  <si>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</si>
  <si>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</si>
  <si>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</si>
  <si>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</si>
  <si>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</si>
  <si>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</si>
  <si>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</si>
  <si>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</si>
  <si>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</si>
  <si>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</si>
  <si>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</si>
  <si>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</si>
  <si>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</si>
  <si>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</si>
  <si>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</si>
  <si>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</si>
  <si>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</si>
  <si>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</si>
  <si>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</si>
  <si>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</si>
  <si>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</si>
  <si>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</si>
  <si>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</si>
  <si>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</si>
  <si>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</si>
  <si>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</si>
  <si>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</si>
  <si>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</si>
  <si>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</si>
  <si>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</si>
  <si>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</si>
  <si>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</si>
  <si>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</si>
  <si>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</si>
  <si>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</si>
  <si>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</si>
  <si>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</si>
  <si>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</si>
  <si>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</si>
  <si>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</si>
  <si>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</si>
  <si>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</si>
  <si>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</si>
  <si>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</si>
  <si>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</si>
  <si>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</si>
  <si>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</si>
  <si>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</si>
  <si>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</si>
  <si>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</si>
  <si>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</si>
  <si>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</si>
  <si>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</si>
  <si>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</si>
  <si>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</si>
  <si>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</si>
  <si>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</si>
  <si>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</si>
  <si>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</si>
  <si>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</si>
  <si>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</si>
  <si>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</si>
  <si>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</si>
  <si>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</si>
  <si>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</si>
  <si>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</si>
  <si>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</si>
  <si>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</si>
  <si>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</si>
  <si>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</si>
  <si>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</si>
  <si>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</si>
  <si>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</si>
  <si>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</si>
  <si>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</si>
  <si>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</si>
  <si>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</si>
  <si>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</si>
  <si>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</si>
  <si>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</si>
  <si>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</si>
  <si>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</si>
  <si>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</si>
  <si>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</si>
  <si>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</si>
  <si>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</si>
  <si>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</si>
  <si>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</si>
  <si>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</si>
  <si>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</si>
  <si>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</si>
  <si>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</si>
  <si>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</si>
  <si>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</si>
  <si>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</si>
  <si>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</si>
  <si>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</si>
  <si>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</si>
  <si>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</si>
  <si>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</si>
  <si>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</si>
  <si>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</si>
  <si>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</si>
  <si>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</si>
  <si>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</si>
  <si>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</si>
  <si>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</si>
  <si>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</si>
  <si>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</si>
  <si>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</si>
  <si>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</si>
  <si>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</si>
  <si>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</si>
  <si>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</si>
  <si>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</si>
  <si>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</si>
  <si>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</si>
  <si>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</si>
  <si>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</si>
  <si>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</si>
  <si>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</si>
  <si>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</si>
  <si>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</si>
  <si>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</si>
  <si>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</si>
  <si>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</si>
  <si>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</si>
  <si>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</si>
  <si>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</si>
  <si>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</si>
  <si>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</si>
  <si>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</si>
  <si>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</si>
  <si>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</si>
  <si>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</si>
  <si>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</si>
  <si>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</si>
  <si>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</si>
  <si>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</si>
  <si>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</si>
  <si>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</si>
  <si>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</si>
  <si>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</si>
  <si>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</si>
  <si>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</si>
  <si>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</si>
  <si>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</si>
  <si>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</si>
  <si>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</si>
  <si>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</si>
  <si>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</si>
  <si>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</si>
  <si>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</si>
  <si>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</si>
  <si>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</si>
  <si>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</si>
  <si>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</si>
  <si>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</si>
  <si>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</si>
  <si>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</si>
  <si>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</si>
  <si>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</si>
  <si>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</si>
  <si>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</si>
  <si>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</si>
  <si>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</si>
  <si>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</si>
  <si>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</si>
  <si>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</si>
  <si>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</si>
  <si>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</si>
  <si>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</si>
  <si>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</si>
  <si>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</si>
  <si>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</si>
  <si>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</si>
  <si>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</si>
  <si>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</si>
  <si>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</si>
  <si>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</si>
  <si>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</si>
  <si>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</si>
  <si>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</si>
  <si>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</si>
  <si>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</si>
  <si>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</si>
  <si>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</si>
  <si>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</si>
  <si>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</si>
  <si>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</si>
  <si>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</si>
  <si>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</si>
  <si>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</si>
  <si>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</si>
  <si>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</si>
  <si>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</si>
  <si>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</si>
  <si>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</si>
  <si>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</si>
  <si>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</si>
  <si>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</si>
  <si>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</si>
  <si>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</si>
  <si>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</si>
  <si>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</si>
  <si>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</si>
  <si>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</si>
  <si>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</si>
  <si>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</si>
  <si>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</si>
  <si>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</si>
  <si>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</si>
  <si>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</si>
  <si>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</si>
  <si>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</si>
  <si>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</si>
  <si>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</si>
  <si>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</si>
  <si>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</si>
  <si>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</si>
  <si>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</si>
  <si>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</si>
  <si>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</si>
  <si>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</si>
  <si>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</si>
  <si>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</si>
  <si>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</si>
  <si>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</si>
  <si>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</si>
  <si>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</si>
  <si>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</si>
  <si>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</si>
  <si>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</si>
  <si>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</si>
  <si>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</si>
  <si>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</si>
  <si>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</si>
  <si>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</si>
  <si>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</si>
  <si>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</si>
  <si>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</si>
  <si>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</si>
  <si>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</si>
  <si>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</si>
  <si>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</si>
  <si>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</si>
  <si>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</si>
  <si>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</si>
  <si>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</si>
  <si>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</si>
  <si>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</si>
  <si>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</si>
  <si>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</si>
  <si>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</si>
  <si>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</si>
  <si>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</si>
  <si>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</si>
  <si>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</si>
  <si>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</si>
  <si>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</si>
  <si>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</si>
  <si>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</si>
  <si>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</si>
  <si>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</si>
  <si>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</si>
  <si>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</si>
  <si>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</si>
  <si>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</si>
  <si>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</si>
  <si>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</si>
  <si>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</si>
  <si>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</si>
  <si>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</si>
  <si>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</si>
  <si>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</si>
  <si>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</si>
  <si>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</si>
  <si>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</si>
  <si>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</si>
  <si>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</si>
  <si>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</si>
  <si>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</si>
  <si>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</si>
  <si>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</si>
  <si>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</si>
  <si>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</si>
  <si>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</si>
  <si>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</si>
  <si>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</si>
  <si>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</si>
  <si>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</si>
  <si>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</si>
  <si>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</si>
  <si>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</si>
  <si>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</si>
  <si>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</si>
  <si>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</si>
  <si>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</si>
  <si>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</si>
  <si>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</si>
  <si>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</si>
  <si>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</si>
  <si>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</si>
  <si>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</si>
  <si>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</si>
  <si>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</si>
  <si>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</si>
  <si>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</si>
  <si>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</si>
  <si>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</si>
  <si>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</si>
  <si>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</si>
  <si>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</si>
  <si>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</si>
  <si>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</si>
  <si>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</si>
  <si>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</si>
  <si>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</si>
  <si>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</si>
  <si>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</si>
  <si>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</si>
  <si>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</si>
  <si>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</si>
  <si>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</si>
  <si>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</si>
  <si>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</si>
  <si>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</si>
  <si>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</si>
  <si>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</si>
  <si>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</si>
  <si>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</si>
  <si>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</si>
  <si>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</si>
  <si>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</si>
  <si>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</si>
  <si>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</si>
  <si>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</si>
  <si>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</si>
  <si>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</si>
  <si>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</si>
  <si>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</si>
  <si>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</si>
  <si>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</si>
  <si>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</si>
  <si>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</si>
  <si>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</si>
  <si>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</si>
  <si>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</si>
  <si>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</si>
  <si>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</si>
  <si>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</si>
  <si>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</si>
  <si>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</si>
  <si>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</si>
  <si>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</si>
  <si>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</si>
  <si>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</si>
  <si>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</si>
  <si>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</si>
  <si>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</si>
  <si>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</si>
  <si>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</si>
  <si>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</si>
  <si>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</si>
  <si>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</si>
  <si>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</si>
  <si>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</si>
  <si>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</si>
  <si>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</si>
  <si>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</si>
  <si>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</si>
  <si>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</si>
  <si>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</si>
  <si>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</si>
  <si>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</si>
  <si>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</si>
  <si>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</si>
  <si>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</si>
  <si>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</si>
  <si>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</si>
  <si>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</si>
  <si>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</si>
  <si>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</si>
  <si>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</si>
  <si>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</si>
  <si>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</si>
  <si>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</si>
  <si>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</si>
  <si>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</si>
  <si>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</si>
  <si>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</si>
  <si>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</si>
  <si>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</si>
  <si>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</si>
  <si>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</si>
  <si>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</si>
  <si>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</si>
  <si>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</si>
  <si>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</si>
  <si>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</si>
  <si>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</si>
  <si>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</si>
  <si>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</si>
  <si>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</si>
  <si>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</si>
  <si>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</si>
  <si>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</si>
  <si>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</si>
  <si>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</si>
  <si>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</si>
  <si>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</si>
  <si>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</si>
  <si>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</si>
  <si>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</si>
  <si>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</si>
  <si>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</si>
  <si>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</si>
  <si>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</si>
  <si>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</si>
  <si>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</si>
  <si>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</si>
  <si>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</si>
  <si>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</si>
  <si>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</si>
  <si>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</si>
  <si>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</si>
  <si>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</si>
  <si>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</si>
  <si>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</si>
  <si>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</si>
  <si>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</si>
  <si>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</si>
  <si>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</si>
  <si>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</si>
  <si>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</si>
  <si>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</si>
  <si>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</si>
  <si>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</si>
  <si>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</si>
  <si>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</si>
  <si>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</si>
  <si>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</si>
  <si>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</si>
  <si>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</si>
  <si>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</si>
  <si>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</si>
  <si>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</si>
  <si>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</si>
  <si>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</si>
  <si>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</si>
  <si>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</si>
  <si>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</si>
  <si>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</si>
  <si>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</si>
  <si>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</si>
  <si>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</si>
  <si>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</si>
  <si>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</si>
  <si>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</si>
  <si>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</si>
  <si>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</si>
  <si>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</si>
  <si>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</si>
  <si>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</si>
  <si>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</si>
  <si>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</si>
  <si>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</si>
  <si>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</si>
  <si>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</si>
  <si>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</si>
  <si>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</si>
  <si>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</si>
  <si>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</si>
  <si>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</si>
  <si>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</si>
  <si>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</si>
  <si>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</si>
  <si>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</si>
  <si>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</si>
  <si>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</si>
  <si>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</si>
  <si>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</si>
  <si>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</si>
  <si>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</si>
  <si>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</si>
  <si>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</si>
  <si>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</si>
  <si>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</si>
  <si>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</si>
  <si>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</si>
  <si>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</si>
  <si>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</si>
  <si>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</si>
  <si>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</si>
  <si>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</si>
  <si>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</si>
  <si>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</si>
  <si>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</si>
  <si>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</si>
  <si>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</si>
  <si>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</si>
  <si>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</si>
  <si>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</si>
  <si>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</si>
  <si>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</si>
  <si>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</si>
  <si>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</si>
  <si>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</si>
  <si>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</si>
  <si>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</si>
  <si>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</si>
  <si>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</si>
  <si>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</si>
  <si>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</si>
  <si>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</si>
  <si>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</si>
  <si>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</si>
  <si>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</si>
  <si>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</si>
  <si>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</si>
  <si>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</si>
  <si>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</si>
  <si>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</si>
  <si>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</si>
  <si>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</si>
  <si>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</si>
  <si>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</si>
  <si>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</si>
  <si>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</si>
  <si>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</si>
  <si>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</si>
  <si>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</si>
  <si>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</si>
  <si>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</si>
  <si>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</si>
  <si>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</si>
  <si>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</si>
  <si>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</si>
  <si>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</si>
  <si>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</si>
  <si>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</si>
  <si>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</si>
  <si>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</si>
  <si>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</si>
  <si>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</si>
  <si>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</si>
  <si>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</si>
  <si>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</si>
  <si>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</si>
  <si>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</si>
  <si>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</si>
  <si>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</si>
  <si>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</si>
  <si>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</si>
  <si>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</si>
  <si>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</si>
  <si>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</si>
  <si>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</si>
  <si>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</si>
  <si>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</si>
  <si>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</si>
  <si>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</si>
  <si>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</si>
  <si>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</si>
  <si>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</si>
  <si>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</si>
  <si>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</si>
  <si>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</si>
  <si>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</si>
  <si>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</si>
  <si>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</si>
  <si>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</si>
  <si>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</si>
  <si>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</si>
  <si>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</si>
  <si>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</si>
  <si>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</si>
  <si>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</si>
  <si>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</si>
  <si>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</si>
  <si>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</si>
  <si>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</si>
  <si>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</si>
  <si>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</si>
  <si>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</si>
  <si>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</si>
  <si>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</si>
  <si>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</si>
  <si>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</si>
  <si>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</si>
  <si>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</si>
  <si>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</si>
  <si>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</si>
  <si>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</si>
  <si>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</si>
  <si>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</si>
  <si>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</si>
  <si>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</si>
  <si>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</si>
  <si>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</si>
  <si>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</si>
  <si>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</si>
  <si>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</si>
  <si>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</si>
  <si>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</si>
  <si>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</si>
  <si>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</si>
  <si>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</si>
  <si>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</si>
  <si>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</si>
  <si>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</si>
  <si>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</si>
  <si>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</si>
  <si>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</si>
  <si>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</si>
  <si>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</si>
  <si>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</si>
  <si>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</si>
  <si>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</si>
  <si>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</si>
  <si>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</si>
  <si>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</si>
  <si>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</si>
  <si>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</si>
  <si>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</si>
  <si>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</si>
  <si>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</si>
  <si>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</si>
  <si>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</si>
  <si>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</si>
  <si>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</si>
  <si>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</si>
  <si>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</si>
  <si>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</si>
  <si>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</si>
  <si>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</si>
  <si>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</si>
  <si>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</si>
  <si>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</si>
  <si>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</si>
  <si>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</si>
  <si>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</si>
  <si>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</si>
  <si>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</si>
  <si>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</si>
  <si>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</si>
  <si>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</si>
  <si>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</si>
  <si>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</si>
  <si>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</si>
  <si>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</si>
  <si>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</si>
  <si>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</si>
  <si>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</si>
  <si>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</si>
  <si>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</si>
  <si>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</si>
  <si>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</si>
  <si>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</si>
  <si>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</si>
  <si>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</si>
  <si>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</si>
  <si>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</si>
  <si>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</si>
  <si>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</si>
  <si>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</si>
  <si>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</si>
  <si>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</si>
  <si>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</si>
  <si>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</si>
  <si>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</si>
  <si>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</si>
  <si>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</si>
  <si>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</si>
  <si>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</si>
  <si>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</si>
  <si>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</si>
  <si>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</si>
  <si>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</si>
  <si>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</si>
  <si>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</si>
  <si>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</si>
  <si>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</si>
  <si>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</si>
  <si>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</si>
  <si>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</si>
  <si>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</si>
  <si>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</si>
  <si>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</si>
  <si>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</si>
  <si>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</si>
  <si>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</si>
  <si>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</si>
  <si>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</si>
  <si>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</si>
  <si>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</si>
  <si>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</si>
  <si>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</si>
  <si>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</si>
  <si>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</si>
  <si>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</si>
  <si>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</si>
  <si>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</si>
  <si>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</si>
  <si>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</si>
  <si>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</si>
  <si>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</si>
  <si>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</si>
  <si>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</si>
  <si>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</si>
  <si>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</si>
  <si>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</si>
  <si>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</si>
  <si>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</si>
  <si>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</si>
  <si>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</si>
  <si>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</si>
  <si>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</si>
  <si>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</si>
  <si>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</si>
  <si>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</si>
  <si>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</si>
  <si>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</si>
  <si>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</si>
  <si>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</si>
  <si>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</si>
  <si>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</si>
  <si>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</si>
  <si>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</si>
  <si>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</si>
  <si>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</si>
  <si>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</si>
  <si>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</si>
  <si>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</si>
  <si>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</si>
  <si>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</si>
  <si>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</si>
  <si>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</si>
  <si>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</si>
  <si>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</si>
  <si>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</si>
  <si>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</si>
  <si>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</si>
  <si>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</si>
  <si>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</si>
  <si>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</si>
  <si>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</si>
  <si>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</si>
  <si>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</si>
  <si>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</si>
  <si>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</si>
  <si>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</si>
  <si>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</si>
  <si>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</si>
  <si>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</si>
  <si>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</si>
  <si>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</si>
  <si>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</si>
  <si>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</si>
  <si>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</si>
  <si>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</si>
  <si>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</si>
  <si>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</si>
  <si>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</si>
  <si>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</si>
  <si>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</si>
  <si>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</si>
  <si>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</si>
  <si>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</si>
  <si>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</si>
  <si>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</si>
  <si>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</si>
  <si>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</si>
  <si>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</si>
  <si>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</si>
  <si>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</si>
  <si>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</si>
  <si>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</si>
  <si>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</si>
  <si>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</si>
  <si>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</si>
  <si>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</si>
  <si>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</si>
  <si>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</si>
  <si>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</si>
  <si>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</si>
  <si>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</si>
  <si>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</si>
  <si>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</si>
  <si>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</si>
  <si>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</si>
  <si>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</si>
  <si>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</si>
  <si>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</si>
  <si>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</si>
  <si>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</si>
  <si>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</si>
  <si>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</si>
  <si>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</si>
  <si>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</si>
  <si>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</si>
  <si>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</si>
  <si>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</si>
  <si>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</si>
  <si>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</si>
  <si>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</si>
  <si>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</si>
  <si>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</si>
  <si>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</si>
  <si>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</si>
  <si>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</si>
  <si>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</si>
  <si>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</si>
  <si>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</si>
  <si>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</si>
  <si>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</si>
  <si>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</si>
  <si>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</si>
  <si>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</si>
  <si>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</si>
  <si>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</si>
  <si>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</si>
  <si>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</si>
  <si>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</si>
  <si>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</si>
  <si>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</si>
  <si>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</si>
  <si>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</si>
  <si>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</si>
  <si>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</si>
  <si>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</si>
  <si>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</si>
  <si>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</si>
  <si>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</si>
  <si>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</si>
  <si>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</si>
  <si>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</si>
  <si>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</si>
  <si>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</si>
  <si>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</si>
  <si>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</si>
  <si>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</si>
  <si>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</si>
  <si>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</si>
  <si>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</si>
  <si>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</si>
  <si>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</si>
  <si>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</si>
  <si>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</si>
  <si>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</si>
  <si>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</si>
  <si>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</si>
  <si>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</si>
  <si>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</si>
  <si>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</si>
  <si>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</si>
  <si>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</si>
  <si>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</si>
  <si>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</si>
  <si>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</si>
  <si>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</si>
  <si>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</si>
  <si>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</si>
  <si>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</si>
  <si>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</si>
  <si>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</si>
  <si>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</si>
  <si>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</si>
  <si>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</si>
  <si>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</si>
  <si>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</si>
  <si>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</si>
  <si>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</si>
  <si>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</si>
  <si>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</si>
  <si>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</si>
  <si>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</si>
  <si>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</si>
  <si>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</si>
  <si>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</si>
  <si>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</si>
  <si>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</si>
  <si>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</si>
  <si>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</si>
  <si>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</si>
  <si>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</si>
  <si>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</si>
  <si>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</si>
  <si>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</si>
  <si>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</si>
  <si>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</si>
  <si>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</si>
  <si>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</si>
  <si>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</si>
  <si>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</si>
  <si>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</si>
  <si>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</si>
  <si>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</si>
  <si>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</si>
  <si>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</si>
  <si>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</si>
  <si>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</si>
  <si>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</si>
  <si>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</si>
  <si>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</si>
  <si>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</si>
  <si>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</si>
  <si>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</si>
  <si>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</si>
  <si>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</si>
  <si>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</si>
  <si>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</si>
  <si>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</si>
  <si>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</si>
  <si>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</si>
  <si>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</si>
  <si>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</si>
  <si>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</si>
  <si>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</si>
  <si>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</si>
  <si>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</si>
  <si>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</si>
  <si>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</si>
  <si>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</si>
  <si>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</si>
  <si>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</si>
  <si>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</si>
  <si>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</si>
  <si>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</si>
  <si>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</si>
  <si>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</si>
  <si>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</si>
  <si>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</si>
  <si>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</si>
  <si>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</si>
  <si>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</si>
  <si>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</si>
  <si>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</si>
  <si>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</si>
  <si>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</si>
  <si>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</si>
  <si>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</si>
  <si>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</si>
  <si>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</si>
  <si>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</si>
  <si>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</si>
  <si>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</si>
  <si>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</si>
  <si>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</si>
  <si>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</si>
  <si>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</si>
  <si>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</si>
  <si>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</si>
  <si>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</si>
  <si>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</si>
  <si>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</si>
  <si>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</si>
  <si>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</si>
  <si>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</si>
  <si>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</si>
  <si>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</si>
  <si>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</si>
  <si>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</si>
  <si>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</si>
  <si>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</si>
  <si>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</si>
  <si>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</si>
  <si>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</si>
  <si>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</si>
  <si>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</si>
  <si>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</si>
  <si>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</si>
  <si>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</si>
  <si>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</si>
  <si>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</si>
  <si>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</si>
  <si>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</si>
  <si>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</si>
  <si>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</si>
  <si>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</si>
  <si>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</si>
  <si>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</si>
  <si>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</si>
  <si>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</si>
  <si>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</si>
  <si>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</si>
  <si>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</si>
  <si>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</si>
  <si>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</si>
  <si>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</si>
  <si>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</si>
  <si>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</si>
  <si>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</si>
  <si>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</si>
  <si>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</si>
  <si>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</si>
  <si>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</si>
  <si>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</si>
  <si>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</si>
  <si>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</si>
  <si>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</si>
  <si>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</si>
  <si>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</si>
  <si>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</si>
  <si>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</si>
  <si>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</si>
  <si>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</si>
  <si>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</si>
  <si>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</si>
  <si>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</si>
  <si>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</si>
  <si>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</si>
  <si>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</si>
  <si>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</si>
  <si>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</si>
  <si>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</si>
  <si>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</si>
  <si>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</si>
  <si>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</si>
  <si>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</si>
  <si>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</si>
  <si>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</si>
  <si>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</si>
  <si>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</si>
  <si>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</si>
  <si>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</si>
  <si>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</si>
  <si>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</si>
  <si>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</si>
  <si>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</si>
  <si>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</si>
  <si>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</si>
  <si>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</si>
  <si>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</si>
  <si>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</si>
  <si>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</si>
  <si>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</si>
  <si>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</si>
  <si>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</si>
  <si>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</si>
  <si>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</si>
  <si>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</si>
  <si>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</si>
  <si>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</si>
  <si>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</si>
  <si>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</si>
  <si>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</si>
  <si>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</si>
  <si>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</si>
  <si>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</si>
  <si>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</si>
  <si>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</si>
  <si>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</si>
  <si>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</si>
  <si>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</si>
  <si>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</si>
  <si>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</si>
  <si>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</si>
  <si>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</si>
  <si>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</si>
  <si>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</si>
  <si>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</si>
  <si>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</si>
  <si>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</si>
  <si>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</si>
  <si>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</si>
  <si>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</si>
  <si>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</si>
  <si>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</si>
  <si>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</si>
  <si>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</si>
  <si>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</si>
  <si>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</si>
  <si>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</si>
  <si>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</si>
  <si>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</si>
  <si>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</si>
  <si>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</si>
  <si>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</si>
  <si>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</si>
  <si>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</si>
  <si>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</si>
  <si>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</si>
  <si>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</si>
  <si>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</si>
  <si>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</si>
  <si>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</si>
  <si>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</si>
  <si>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</si>
  <si>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</si>
  <si>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</si>
  <si>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</si>
  <si>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</si>
  <si>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</si>
  <si>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</si>
  <si>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</si>
  <si>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</si>
  <si>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</si>
  <si>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</si>
  <si>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</si>
  <si>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</si>
  <si>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</si>
  <si>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</si>
  <si>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</si>
  <si>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</si>
  <si>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</si>
  <si>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</si>
  <si>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</si>
  <si>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</si>
  <si>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</si>
  <si>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</si>
  <si>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</si>
  <si>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</si>
  <si>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</si>
  <si>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</si>
  <si>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</si>
  <si>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</si>
  <si>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</si>
  <si>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</si>
  <si>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</si>
  <si>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</si>
  <si>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</si>
  <si>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</si>
  <si>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</si>
  <si>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</si>
  <si>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</si>
  <si>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</si>
  <si>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</si>
  <si>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</si>
  <si>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</si>
  <si>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</si>
  <si>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</si>
  <si>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</si>
  <si>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</si>
  <si>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</si>
  <si>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</si>
  <si>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</si>
  <si>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</si>
  <si>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</si>
  <si>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</si>
  <si>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</si>
  <si>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</si>
  <si>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</si>
  <si>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</si>
  <si>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</si>
  <si>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</si>
  <si>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</si>
  <si>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</si>
  <si>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</si>
  <si>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</si>
  <si>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</si>
  <si>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</si>
  <si>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</si>
  <si>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</si>
  <si>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</si>
  <si>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</si>
  <si>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</si>
  <si>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</si>
  <si>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</si>
  <si>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</si>
  <si>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</si>
  <si>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</si>
  <si>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</si>
  <si>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</si>
  <si>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</si>
  <si>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</si>
  <si>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</si>
  <si>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</si>
  <si>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</si>
  <si>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</si>
  <si>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</si>
  <si>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</si>
  <si>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</si>
  <si>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</si>
  <si>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</si>
  <si>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</si>
  <si>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</si>
  <si>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</si>
  <si>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</si>
  <si>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</si>
  <si>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</si>
  <si>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</si>
  <si>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</si>
  <si>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</si>
  <si>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</si>
  <si>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</si>
  <si>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</si>
  <si>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</si>
  <si>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</si>
  <si>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</si>
  <si>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</si>
  <si>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</si>
  <si>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</si>
  <si>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</si>
  <si>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</si>
  <si>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</si>
  <si>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</si>
  <si>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</si>
  <si>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</si>
  <si>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</si>
  <si>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</si>
  <si>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</si>
  <si>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</si>
  <si>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</si>
  <si>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</si>
  <si>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</si>
  <si>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</si>
  <si>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</si>
  <si>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</si>
  <si>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</si>
  <si>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</si>
  <si>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</si>
  <si>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</si>
  <si>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</si>
  <si>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</si>
  <si>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</si>
  <si>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</si>
  <si>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</si>
  <si>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</si>
  <si>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</si>
  <si>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</si>
  <si>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</si>
  <si>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</si>
  <si>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</si>
  <si>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</si>
  <si>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</si>
  <si>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</si>
  <si>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</si>
  <si>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</si>
  <si>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</si>
  <si>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</si>
  <si>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</si>
  <si>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</si>
  <si>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</si>
  <si>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</si>
  <si>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</si>
  <si>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</si>
  <si>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</si>
  <si>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</si>
  <si>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</si>
  <si>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</si>
  <si>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</si>
  <si>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</si>
  <si>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</si>
  <si>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</si>
  <si>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</si>
  <si>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</si>
  <si>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</si>
  <si>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</si>
  <si>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</si>
  <si>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</si>
  <si>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</si>
  <si>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</si>
  <si>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</si>
  <si>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</si>
  <si>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</si>
  <si>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</si>
  <si>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</si>
  <si>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</si>
  <si>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</si>
  <si>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</si>
  <si>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</si>
  <si>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</si>
  <si>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</si>
  <si>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</si>
  <si>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</si>
  <si>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</si>
  <si>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</si>
  <si>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</si>
  <si>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</si>
  <si>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</si>
  <si>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</si>
  <si>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</si>
  <si>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</si>
  <si>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</si>
  <si>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</si>
  <si>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</si>
  <si>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</si>
  <si>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</si>
  <si>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</si>
  <si>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</si>
  <si>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</si>
  <si>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</si>
  <si>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</si>
  <si>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</si>
  <si>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</si>
  <si>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</si>
  <si>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</si>
  <si>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</si>
  <si>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</si>
  <si>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</si>
  <si>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</si>
  <si>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</si>
  <si>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</si>
  <si>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</si>
  <si>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</si>
  <si>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</si>
  <si>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</si>
  <si>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</si>
  <si>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</si>
  <si>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</si>
  <si>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</si>
  <si>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</si>
  <si>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</si>
  <si>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</si>
  <si>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</si>
  <si>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</si>
  <si>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</si>
  <si>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</si>
  <si>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</si>
  <si>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</si>
  <si>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</si>
  <si>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</si>
  <si>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</si>
  <si>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</si>
  <si>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</si>
  <si>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</si>
  <si>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</si>
  <si>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</si>
  <si>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</si>
  <si>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</si>
  <si>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</si>
  <si>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</si>
  <si>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</si>
  <si>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</si>
  <si>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</si>
  <si>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</si>
  <si>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</si>
  <si>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</si>
  <si>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</si>
  <si>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</si>
  <si>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</si>
  <si>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</si>
  <si>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</si>
  <si>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</si>
  <si>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</si>
  <si>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</si>
  <si>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</si>
  <si>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</si>
  <si>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</si>
  <si>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</si>
  <si>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</si>
  <si>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</si>
  <si>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</si>
  <si>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</si>
  <si>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</si>
  <si>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</si>
  <si>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</si>
  <si>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</si>
  <si>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</si>
  <si>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</si>
  <si>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</si>
  <si>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</si>
  <si>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</si>
  <si>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</si>
  <si>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</si>
  <si>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</si>
  <si>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</si>
  <si>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</si>
  <si>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</si>
  <si>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</si>
  <si>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</si>
  <si>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</si>
  <si>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</si>
  <si>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</si>
  <si>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</si>
  <si>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</si>
  <si>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</si>
  <si>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</si>
  <si>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</si>
  <si>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</si>
  <si>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</si>
  <si>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</si>
  <si>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</si>
  <si>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</si>
  <si>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</si>
  <si>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</si>
  <si>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</si>
  <si>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</si>
  <si>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</si>
  <si>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</si>
  <si>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</si>
  <si>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</si>
  <si>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</si>
  <si>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</si>
  <si>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</si>
  <si>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</si>
  <si>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</si>
  <si>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</si>
  <si>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</si>
  <si>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</si>
  <si>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</si>
  <si>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</si>
  <si>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</si>
  <si>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</si>
  <si>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</si>
  <si>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</si>
  <si>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</si>
  <si>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</si>
  <si>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</si>
  <si>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</si>
  <si>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</si>
  <si>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</si>
  <si>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</si>
  <si>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</si>
  <si>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</si>
  <si>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</si>
  <si>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</si>
  <si>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</si>
  <si>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</si>
  <si>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</si>
  <si>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</si>
  <si>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</si>
  <si>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</si>
  <si>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</si>
  <si>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</si>
  <si>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</si>
  <si>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</si>
  <si>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</si>
  <si>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</si>
  <si>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</si>
  <si>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</si>
  <si>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</si>
  <si>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</si>
  <si>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</si>
  <si>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</si>
  <si>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</si>
  <si>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</si>
  <si>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</si>
  <si>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</si>
  <si>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</si>
  <si>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</si>
  <si>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</si>
  <si>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</si>
  <si>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</si>
  <si>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</si>
  <si>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</si>
  <si>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</si>
  <si>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</si>
  <si>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</si>
  <si>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</si>
  <si>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</si>
  <si>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</si>
  <si>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</si>
  <si>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</si>
  <si>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</si>
  <si>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</si>
  <si>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</si>
  <si>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</si>
  <si>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</si>
  <si>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</si>
  <si>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</si>
  <si>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</si>
  <si>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</si>
  <si>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</si>
  <si>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</si>
  <si>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</si>
  <si>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</si>
  <si>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</si>
  <si>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</si>
  <si>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</si>
  <si>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</si>
  <si>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</si>
  <si>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</si>
  <si>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</si>
  <si>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</si>
  <si>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</si>
  <si>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</si>
  <si>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</si>
  <si>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</si>
  <si>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</si>
  <si>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</si>
  <si>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</si>
  <si>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</si>
  <si>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</si>
  <si>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</si>
  <si>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</si>
  <si>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</si>
  <si>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</si>
  <si>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</si>
  <si>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</si>
  <si>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</si>
  <si>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</si>
  <si>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</si>
  <si>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</si>
  <si>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</si>
  <si>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</si>
  <si>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</si>
  <si>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</si>
  <si>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</si>
  <si>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</si>
  <si>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</si>
  <si>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</si>
  <si>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</si>
  <si>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</si>
  <si>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</si>
  <si>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</si>
  <si>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</si>
  <si>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</si>
  <si>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</si>
  <si>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</si>
  <si>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</si>
  <si>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</si>
  <si>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</si>
  <si>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</si>
  <si>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</si>
  <si>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</si>
  <si>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</si>
  <si>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</si>
  <si>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</si>
  <si>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</si>
  <si>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</si>
  <si>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</si>
  <si>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</si>
  <si>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</si>
  <si>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</si>
  <si>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</si>
  <si>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</si>
  <si>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</si>
  <si>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</si>
  <si>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</si>
  <si>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</si>
  <si>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</si>
  <si>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</si>
  <si>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</si>
  <si>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</si>
  <si>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</si>
  <si>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</si>
  <si>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</si>
  <si>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</si>
  <si>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</si>
  <si>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</si>
  <si>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</si>
  <si>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</si>
  <si>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</si>
  <si>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</si>
  <si>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</si>
  <si>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</si>
  <si>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</si>
  <si>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</si>
  <si>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</si>
  <si>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</si>
  <si>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</si>
  <si>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</si>
  <si>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</si>
  <si>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</si>
  <si>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</si>
  <si>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</si>
  <si>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</si>
  <si>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</si>
  <si>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</si>
  <si>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</si>
  <si>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</si>
  <si>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</si>
  <si>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</si>
  <si>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</si>
  <si>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</si>
  <si>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</si>
  <si>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</si>
  <si>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</si>
  <si>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</si>
  <si>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</si>
  <si>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</si>
  <si>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</si>
  <si>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</si>
  <si>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</si>
  <si>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</si>
  <si>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</si>
  <si>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</si>
  <si>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</si>
  <si>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</si>
  <si>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</si>
  <si>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</si>
  <si>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</si>
  <si>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</si>
  <si>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</si>
  <si>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</si>
  <si>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</si>
  <si>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</si>
  <si>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</si>
  <si>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</si>
  <si>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</si>
  <si>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</si>
  <si>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</si>
  <si>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</si>
  <si>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</si>
  <si>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</si>
  <si>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</si>
  <si>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</si>
  <si>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</si>
  <si>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</si>
  <si>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</si>
  <si>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</si>
  <si>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</si>
  <si>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</si>
  <si>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</si>
  <si>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</si>
  <si>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</si>
  <si>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</si>
  <si>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</si>
  <si>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</si>
  <si>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</si>
  <si>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</si>
  <si>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</si>
  <si>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</si>
  <si>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</si>
  <si>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</si>
  <si>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</si>
  <si>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</si>
  <si>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</si>
  <si>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</si>
  <si>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</si>
  <si>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</si>
  <si>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</si>
  <si>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</si>
  <si>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</si>
  <si>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</si>
  <si>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</si>
  <si>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</si>
  <si>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</si>
  <si>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</si>
  <si>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</si>
  <si>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</si>
  <si>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</si>
  <si>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</si>
  <si>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</si>
  <si>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</si>
  <si>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</si>
  <si>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</si>
  <si>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</si>
  <si>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</si>
  <si>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</si>
  <si>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</si>
  <si>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</si>
  <si>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</si>
  <si>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</si>
  <si>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</si>
  <si>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</si>
  <si>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</si>
  <si>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</si>
  <si>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</si>
  <si>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</si>
  <si>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</si>
  <si>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</si>
  <si>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</si>
  <si>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</si>
  <si>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</si>
  <si>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</si>
  <si>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</si>
  <si>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</si>
  <si>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</si>
  <si>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</si>
  <si>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</si>
  <si>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</si>
  <si>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</si>
  <si>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</si>
  <si>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</si>
  <si>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</si>
  <si>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</si>
  <si>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</si>
  <si>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</si>
  <si>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</si>
  <si>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</si>
  <si>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</si>
  <si>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</si>
  <si>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</si>
  <si>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</si>
  <si>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</si>
  <si>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</si>
  <si>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</si>
  <si>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</si>
  <si>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</si>
  <si>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</si>
  <si>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</si>
  <si>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</si>
  <si>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</si>
  <si>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</si>
  <si>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</si>
  <si>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</si>
  <si>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</si>
  <si>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</si>
  <si>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</si>
  <si>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</si>
  <si>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</si>
  <si>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</si>
  <si>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</si>
  <si>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</si>
  <si>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</si>
  <si>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</si>
  <si>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</si>
  <si>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</si>
  <si>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</si>
  <si>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</si>
  <si>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</si>
  <si>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</si>
  <si>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</si>
  <si>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</si>
  <si>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</si>
  <si>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</si>
  <si>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</si>
  <si>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</si>
  <si>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</si>
  <si>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</si>
  <si>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</si>
  <si>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</si>
  <si>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</si>
  <si>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</si>
  <si>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</si>
  <si>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</si>
  <si>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</si>
  <si>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</si>
  <si>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</si>
  <si>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</si>
  <si>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</si>
  <si>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</si>
  <si>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</si>
  <si>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</si>
  <si>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</si>
  <si>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</si>
  <si>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</si>
  <si>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</si>
  <si>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</si>
  <si>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</si>
  <si>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</si>
  <si>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</si>
  <si>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</si>
  <si>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</si>
  <si>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</si>
  <si>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</si>
  <si>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</si>
  <si>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</si>
  <si>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</si>
  <si>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</si>
  <si>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</si>
  <si>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</si>
  <si>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</si>
  <si>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</si>
  <si>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</si>
  <si>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</si>
  <si>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</si>
  <si>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</si>
  <si>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</si>
  <si>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</si>
  <si>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</si>
  <si>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</si>
  <si>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</si>
  <si>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</si>
  <si>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</si>
  <si>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</si>
  <si>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</si>
  <si>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</si>
  <si>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</si>
  <si>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</si>
  <si>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</si>
  <si>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</si>
  <si>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</si>
  <si>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</si>
  <si>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</si>
  <si>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</si>
  <si>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</si>
  <si>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</si>
  <si>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</si>
  <si>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</si>
  <si>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</si>
  <si>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</si>
  <si>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</si>
  <si>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</si>
  <si>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</si>
  <si>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</si>
  <si>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</si>
  <si>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</si>
  <si>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</si>
  <si>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</si>
  <si>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</si>
  <si>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</si>
  <si>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</si>
  <si>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</si>
  <si>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</si>
  <si>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</si>
  <si>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</si>
  <si>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</si>
  <si>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</si>
  <si>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</si>
  <si>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</si>
  <si>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</si>
  <si>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</si>
  <si>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</si>
  <si>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</si>
  <si>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</si>
  <si>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</si>
  <si>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</si>
  <si>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</si>
  <si>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</si>
  <si>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</si>
  <si>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</si>
  <si>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</si>
  <si>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</si>
  <si>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</si>
  <si>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</si>
  <si>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</si>
  <si>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</si>
  <si>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</si>
  <si>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</si>
  <si>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</si>
  <si>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</si>
  <si>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</si>
  <si>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</si>
  <si>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</si>
  <si>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</si>
  <si>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</si>
  <si>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</si>
  <si>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</si>
  <si>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</si>
  <si>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</si>
  <si>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</si>
  <si>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</si>
  <si>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</si>
  <si>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</si>
  <si>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</si>
  <si>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</si>
  <si>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</si>
  <si>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</si>
  <si>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</si>
  <si>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</si>
  <si>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</si>
  <si>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</si>
  <si>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</si>
  <si>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</si>
  <si>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</si>
  <si>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</si>
  <si>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</si>
  <si>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</si>
  <si>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</si>
  <si>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</si>
  <si>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</si>
  <si>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</si>
  <si>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</si>
  <si>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</si>
  <si>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</si>
  <si>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</si>
  <si>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</si>
  <si>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</si>
  <si>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</si>
  <si>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</si>
  <si>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</si>
  <si>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</si>
  <si>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</si>
  <si>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</si>
  <si>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</si>
  <si>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</si>
  <si>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</si>
  <si>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</si>
  <si>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</si>
  <si>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</si>
  <si>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</si>
  <si>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</si>
  <si>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</si>
  <si>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</si>
  <si>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</si>
  <si>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</si>
  <si>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</si>
  <si>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</si>
  <si>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</si>
  <si>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</si>
  <si>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</si>
  <si>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</si>
  <si>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</si>
  <si>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</si>
  <si>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</si>
  <si>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</si>
  <si>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</si>
  <si>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</si>
  <si>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</si>
  <si>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</si>
  <si>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</si>
  <si>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</si>
  <si>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</si>
  <si>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</si>
  <si>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</si>
  <si>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</si>
  <si>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</si>
  <si>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</si>
  <si>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</si>
  <si>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</si>
  <si>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</si>
  <si>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</si>
  <si>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</si>
  <si>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</si>
  <si>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</si>
  <si>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</si>
  <si>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</si>
  <si>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</si>
  <si>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</si>
  <si>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</si>
  <si>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</si>
  <si>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</si>
  <si>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</si>
  <si>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</si>
  <si>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</si>
  <si>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</si>
  <si>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</si>
  <si>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</si>
  <si>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</si>
  <si>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</si>
  <si>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</si>
  <si>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</si>
  <si>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</si>
  <si>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</si>
  <si>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</si>
  <si>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</si>
  <si>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</si>
  <si>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</si>
  <si>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</si>
  <si>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</si>
  <si>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</si>
  <si>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</si>
  <si>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</si>
  <si>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</si>
  <si>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</si>
  <si>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</si>
  <si>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</si>
  <si>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</si>
  <si>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</si>
  <si>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</si>
  <si>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</si>
  <si>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</si>
  <si>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</si>
  <si>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</si>
  <si>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</si>
  <si>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</si>
  <si>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</si>
  <si>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</si>
  <si>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</si>
  <si>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</si>
  <si>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</si>
  <si>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</si>
  <si>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</si>
  <si>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</si>
  <si>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</si>
  <si>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</si>
  <si>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</si>
  <si>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</si>
  <si>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</si>
  <si>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</si>
  <si>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</si>
  <si>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</si>
  <si>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</si>
  <si>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</si>
  <si>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</si>
  <si>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</si>
  <si>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</si>
  <si>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</si>
  <si>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</si>
  <si>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</si>
  <si>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</si>
  <si>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</si>
  <si>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</si>
  <si>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</si>
  <si>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</si>
  <si>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</si>
  <si>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</si>
  <si>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</si>
  <si>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</si>
  <si>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</si>
  <si>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</si>
  <si>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</si>
  <si>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</si>
  <si>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</si>
  <si>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</si>
  <si>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</si>
  <si>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</si>
  <si>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</si>
  <si>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</si>
  <si>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</si>
  <si>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</si>
  <si>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</si>
  <si>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</si>
  <si>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</si>
  <si>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</si>
  <si>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</si>
  <si>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</si>
  <si>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</si>
  <si>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</si>
  <si>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</si>
  <si>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</si>
  <si>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</si>
  <si>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</si>
  <si>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</si>
  <si>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</si>
  <si>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</si>
  <si>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</si>
  <si>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</si>
  <si>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</si>
  <si>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</si>
  <si>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</si>
  <si>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</si>
  <si>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</si>
  <si>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</si>
  <si>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</si>
  <si>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</si>
  <si>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</si>
  <si>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</si>
  <si>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</si>
  <si>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</si>
  <si>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</si>
  <si>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</si>
  <si>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</si>
  <si>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</si>
  <si>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</si>
  <si>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</si>
  <si>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</si>
  <si>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</si>
  <si>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</si>
  <si>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</si>
  <si>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</si>
  <si>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</si>
  <si>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</si>
  <si>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</si>
  <si>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</si>
  <si>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</si>
  <si>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</si>
  <si>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</si>
  <si>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</si>
  <si>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</si>
  <si>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</si>
  <si>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</si>
  <si>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</si>
  <si>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</si>
  <si>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</si>
  <si>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</si>
  <si>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</si>
  <si>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</si>
  <si>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</si>
  <si>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</si>
  <si>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</si>
  <si>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</si>
  <si>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</si>
  <si>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</si>
  <si>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</si>
  <si>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</si>
  <si>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</si>
  <si>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</si>
  <si>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</si>
  <si>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</si>
  <si>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</si>
  <si>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</si>
  <si>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</si>
  <si>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</si>
  <si>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</si>
  <si>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</si>
  <si>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</si>
  <si>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</si>
  <si>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</si>
  <si>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</si>
  <si>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</si>
  <si>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</si>
  <si>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</si>
  <si>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</si>
  <si>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</si>
  <si>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</si>
  <si>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</si>
  <si>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</si>
  <si>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</si>
  <si>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</si>
  <si>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</si>
  <si>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</si>
  <si>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</si>
  <si>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</si>
  <si>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</si>
  <si>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</si>
  <si>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</si>
  <si>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</si>
  <si>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</si>
  <si>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</si>
  <si>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</si>
  <si>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</si>
  <si>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</si>
  <si>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</si>
  <si>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</si>
  <si>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</si>
  <si>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</si>
  <si>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</si>
  <si>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</si>
  <si>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</si>
  <si>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</si>
  <si>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</si>
  <si>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</si>
  <si>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</si>
  <si>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</si>
  <si>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</si>
  <si>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</si>
  <si>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</si>
  <si>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</si>
  <si>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</si>
  <si>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</si>
  <si>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</si>
  <si>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</si>
  <si>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</si>
  <si>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</si>
  <si>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</si>
  <si>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</si>
  <si>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</si>
  <si>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Team at gate and waiting for access</t>
  </si>
  <si>
    <t>PCM-20251111-00001211</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</si>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</sst>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7" dataDxfId="156" headerRowBorderDxfId="154" tableBorderDxfId="155" totalsRowBorderDxfId="153">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309.70590972222271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45972.654335648149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45972.654335648149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45972.654335648149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45972.654335648149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45972.654335648149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45972.654335648149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45972.654335648149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45972.654335648149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45972.654335648149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45972.654335648149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45972.654335648149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45972.654335648149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45972.654335648149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45972.654335648149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45972.654335648149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45972.654335648149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45972.654335648149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45972.654335648149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45972.654335648149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45972.654335648149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45972.654335648149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45972.654335648149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45972.654335648149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45972.654335648149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45972.654335648149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45972.654335648149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45972.654335648149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45972.654335648149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45972.654335648149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45972.654335648149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45972.654335648149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45972.654335648149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45972.654335648149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45972.654335648149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45972.654335648149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45972.654335648149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45972.654335648149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45972.654335648149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45972.654335648149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45972.654335648149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45972.654335648149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45972.654335648149</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45972.654335648149</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A7295ECF-CC03-4732-8B5A-93A61BA5B3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147.65449768518738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6" ca="1" si="1">IFERROR(NOW()-F4,"-")</f>
        <v>0.37081712963117752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45972.654335648149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45972.654335648149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45972.654335648149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45972.654335648149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45972.654335648149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45972.654335648149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45972.654335648149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45972.654335648149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45972.654335648149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45972.654335648149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45972.654335648149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45972.654335648149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2">IFERROR(NOW()-F17,"-")</f>
        <v>45972.654335648149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45972.654335648149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45972.654335648149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45972.654335648149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45972.654335648149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45972.654335648149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t="shared" ca="1" si="2"/>
        <v>45972.654335648149</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45972.654335648149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45972.654335648149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45972.654335648149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45972.654335648149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45972.654335648149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45972.654335648149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45972.654335648149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45972.654335648149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45972.654335648149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45972.654335648149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45972.654335648149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45972.654335648149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45972.654335648149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45972.654335648149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45972.654335648149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45972.654335648149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45972.654335648149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45972.654335648149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45972.654335648149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45972.654335648149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45972.654335648149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45972.654335648149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45972.654335648149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45972.654335648149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45972.654335648149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45972.654335648149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45972.654335648149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45972.654335648149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45972.654335648149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45972.654335648149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45972.654335648149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45972.654335648149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45972.654335648149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45972.654335648149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45972.654335648149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45972.654335648149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45972.654335648149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45972.654335648149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45972.654335648149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45972.654335648149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45972.654335648149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45972.654335648149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45972.654335648149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45972.654335648149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45972.654335648149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45972.654335648149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45972.654335648149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45972.654335648149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45972.654335648149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45972.654335648149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45972.654335648149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45972.654335648149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45972.654335648149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45972.654335648149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45972.654335648149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45972.654335648149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45972.654335648149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45972.654335648149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45972.654335648149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45972.654335648149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45972.654335648149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45972.654335648149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45972.654335648149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45972.654335648149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45972.654335648149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45972.654335648149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45972.654335648149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45972.654335648149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45972.654335648149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45972.654335648149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45972.654335648149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45972.654335648149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45972.654335648149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45972.654335648149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45972.654335648149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45972.654335648149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45972.654335648149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45972.654335648149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45972.654335648149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45972.654335648149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45972.654335648149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45972.654335648149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45972.654335648149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45972.654335648149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45972.654335648149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45972.654335648149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45972.654335648149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45972.654335648149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45972.654335648149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45972.654335648149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45972.654335648149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45972.654335648149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45972.654335648149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45972.654335648149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45972.654335648149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45972.654335648149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45972.654335648149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45972.654335648149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45972.654335648149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45972.654335648149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45972.654335648149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45972.654335648149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45972.654335648149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45972.654335648149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45972.654335648149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45972.654335648149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45972.654335648149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45972.654335648149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45972.654335648149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45972.654335648149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45972.654335648149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45972.654335648149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45972.654335648149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45972.654335648149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45972.654335648149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45972.654335648149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45972.654335648149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45972.654335648149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45972.654335648149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45972.654335648149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45972.654335648149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45972.654335648149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45972.654335648149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45972.654335648149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45972.654335648149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45972.654335648149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45972.654335648149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45972.654335648149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45972.654335648149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45972.654335648149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45972.654335648149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45972.654335648149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45972.654335648149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45972.654335648149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45972.654335648149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45972.654335648149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45972.654335648149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45972.654335648149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45972.654335648149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45972.654335648149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45972.654335648149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45972.654335648149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45972.654335648149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45972.654335648149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45972.654335648149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45972.654335648149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45972.654335648149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45972.654335648149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45972.654335648149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45972.654335648149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45972.654335648149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45972.654335648149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45972.654335648149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45972.654335648149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45972.654335648149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45972.654335648149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45972.654335648149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45972.654335648149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45972.654335648149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45972.654335648149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45972.654335648149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45972.654335648149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45972.654335648149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45972.654335648149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45972.654335648149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45972.654335648149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45972.654335648149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45972.654335648149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45972.654335648149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45972.654335648149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45972.654335648149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45972.654335648149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45972.654335648149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45972.654335648149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45972.654335648149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45972.654335648149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45972.654335648149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45972.654335648149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45972.654335648149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45972.654335648149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45972.654335648149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45972.654335648149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45972.654335648149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45972.654335648149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45972.654335648149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45972.654335648149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45972.654335648149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45972.654335648149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45972.654335648149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45972.654335648149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45972.654335648149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45972.654335648149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45972.654335648149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45972.654335648149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45972.654335648149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45972.654335648149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45972.654335648149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45972.654335648149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45972.654335648149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45972.654335648149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45972.654335648149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45972.654335648149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45972.654335648149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45972.654335648149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45972.654335648149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45972.654335648149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45972.654335648149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45972.654335648149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45972.654335648149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45972.654335648149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45972.654335648149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45972.654335648149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45972.654335648149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45972.654335648149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45972.654335648149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45972.654335648149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45972.654335648149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45972.654335648149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45972.654335648149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45972.654335648149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45972.654335648149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45972.654335648149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45972.654335648149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45972.654335648149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45972.654335648149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45972.654335648149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45972.654335648149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45972.654335648149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45972.654335648149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45972.654335648149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45972.654335648149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45972.654335648149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45972.654335648149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45972.654335648149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45972.654335648149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45972.654335648149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45972.654335648149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45972.654335648149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45972.654335648149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45972.654335648149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45972.654335648149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45972.654335648149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45972.654335648149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45972.654335648149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45972.654335648149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45972.654335648149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45972.654335648149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45972.654335648149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45972.654335648149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45972.654335648149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45972.654335648149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45972.654335648149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45972.654335648149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45972.654335648149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45972.654335648149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45972.654335648149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45972.654335648149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45972.654335648149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45972.654335648149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45972.654335648149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45972.654335648149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45972.654335648149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45972.654335648149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45972.654335648149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45972.654335648149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45972.654335648149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45972.654335648149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45972.654335648149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45972.654335648149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45972.654335648149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45972.654335648149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45972.654335648149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45972.654335648149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45972.654335648149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45972.654335648149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45972.654335648149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45972.654335648149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45972.654335648149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45972.654335648149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45972.654335648149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45972.654335648149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45972.654335648149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45972.654335648149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45972.654335648149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45972.654335648149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45972.654335648149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45972.654335648149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45972.654335648149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45972.654335648149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45972.654335648149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45972.654335648149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45972.654335648149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45972.654335648149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45972.654335648149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45972.654335648149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45972.654335648149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45972.654335648149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45972.654335648149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45972.654335648149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45972.654335648149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45972.654335648149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45972.654335648149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45972.654335648149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45972.654335648149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45972.654335648149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45972.654335648149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45972.654335648149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45972.654335648149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45972.654335648149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45972.654335648149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45972.654335648149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45972.654335648149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45972.654335648149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45972.654335648149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45972.654335648149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45972.654335648149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45972.654335648149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45972.654335648149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45972.654335648149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45972.654335648149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45972.654335648149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45972.654335648149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45972.654335648149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45972.654335648149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45972.654335648149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45972.654335648149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45972.654335648149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45972.654335648149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45972.654335648149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45972.654335648149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45972.654335648149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45972.654335648149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45972.654335648149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45972.654335648149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45972.654335648149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45972.654335648149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45972.654335648149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45972.654335648149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45972.654335648149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45972.654335648149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45972.654335648149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45972.654335648149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45972.654335648149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45972.654335648149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45972.654335648149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45972.654335648149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45972.654335648149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45972.654335648149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45972.654335648149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45972.654335648149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45972.654335648149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45972.654335648149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45972.654335648149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45972.654335648149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45972.654335648149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45972.654335648149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45972.654335648149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45972.654335648149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45972.654335648149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45972.654335648149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45972.654335648149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45972.654335648149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45972.654335648149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45972.654335648149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45972.654335648149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45972.654335648149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45972.654335648149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45972.654335648149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45972.654335648149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45972.654335648149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45972.654335648149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45972.654335648149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45972.654335648149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45972.654335648149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45972.654335648149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45972.654335648149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45972.654335648149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45972.654335648149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45972.654335648149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45972.654335648149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45972.654335648149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45972.654335648149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45972.654335648149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45972.654335648149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45972.654335648149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45972.654335648149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45972.654335648149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45972.654335648149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45972.654335648149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45972.654335648149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45972.654335648149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45972.654335648149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45972.654335648149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45972.654335648149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45972.654335648149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45972.654335648149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45972.654335648149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45972.654335648149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45972.654335648149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45972.654335648149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45972.654335648149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45972.654335648149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45972.654335648149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45972.654335648149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45972.654335648149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45972.654335648149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45972.654335648149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45972.654335648149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45972.654335648149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45972.654335648149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45972.654335648149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45972.654335648149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45972.654335648149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45972.654335648149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45972.654335648149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45972.654335648149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45972.654335648149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45972.654335648149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45972.654335648149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45972.654335648149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45972.654335648149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45972.654335648149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45972.654335648149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45972.654335648149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45972.654335648149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45972.654335648149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45972.654335648149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45972.654335648149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45972.654335648149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45972.654335648149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45972.654335648149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45972.654335648149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45972.654335648149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45972.654335648149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45972.654335648149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45972.654335648149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45972.654335648149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45972.654335648149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45972.654335648149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45972.654335648149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45972.654335648149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45972.654335648149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45972.654335648149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45972.654335648149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45972.654335648149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45972.654335648149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45972.654335648149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45972.654335648149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45972.654335648149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45972.654335648149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45972.654335648149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45972.654335648149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45972.654335648149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45972.654335648149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45972.654335648149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45972.654335648149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45972.654335648149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45972.654335648149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45972.654335648149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45972.654335648149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45972.654335648149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45972.654335648149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45972.654335648149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45972.654335648149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45972.654335648149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45972.654335648149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45972.654335648149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45972.654335648149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45972.654335648149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45972.654335648149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45972.654335648149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45972.654335648149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45972.654335648149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45972.654335648149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45972.654335648149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45972.654335648149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45972.654335648149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45972.654335648149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45972.654335648149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45972.654335648149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45972.654335648149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45972.654335648149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45972.654335648149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45972.654335648149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45972.654335648149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45972.654335648149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45972.654335648149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45972.654335648149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45972.654335648149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45972.654335648149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45972.654335648149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45972.654335648149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45972.654335648149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45972.654335648149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45972.654335648149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45972.654335648149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45972.654335648149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45972.654335648149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45972.654335648149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45972.654335648149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45972.654335648149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45972.654335648149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45972.654335648149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45972.654335648149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45972.654335648149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45972.654335648149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45972.654335648149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45972.654335648149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45972.654335648149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45972.654335648149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45972.654335648149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45972.654335648149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45972.654335648149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45972.654335648149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45972.654335648149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45972.654335648149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45972.654335648149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45972.654335648149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45972.654335648149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45972.654335648149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45972.654335648149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45972.654335648149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45972.654335648149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45972.654335648149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45972.654335648149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45972.654335648149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45972.654335648149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45972.654335648149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45972.654335648149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45972.654335648149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45972.654335648149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45972.654335648149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45972.654335648149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45972.654335648149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45972.654335648149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45972.654335648149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45972.654335648149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45972.654335648149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45972.654335648149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45972.654335648149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45972.654335648149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45972.654335648149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45972.654335648149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45972.654335648149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45972.654335648149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45972.654335648149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45972.654335648149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45972.654335648149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45972.654335648149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45972.654335648149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45972.654335648149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45972.654335648149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45972.654335648149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45972.654335648149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45972.654335648149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45972.654335648149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45972.654335648149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45972.654335648149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45972.654335648149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45972.654335648149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45972.654335648149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45972.654335648149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45972.654335648149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45972.654335648149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45972.654335648149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45972.654335648149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45972.654335648149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45972.654335648149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45972.654335648149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45972.654335648149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45972.654335648149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45972.654335648149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45972.654335648149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45972.654335648149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45972.654335648149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45972.654335648149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45972.654335648149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45972.654335648149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45972.654335648149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45972.654335648149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45972.654335648149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45972.654335648149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45972.654335648149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45972.654335648149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45972.654335648149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45972.654335648149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45972.654335648149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45972.654335648149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45972.654335648149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45972.654335648149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45972.654335648149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45972.654335648149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45972.654335648149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45972.654335648149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45972.654335648149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45972.654335648149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45972.654335648149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45972.654335648149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45972.654335648149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45972.654335648149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45972.654335648149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45972.654335648149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45972.654335648149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45972.654335648149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45972.654335648149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45972.654335648149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45972.654335648149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45972.654335648149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45972.654335648149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45972.654335648149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45972.654335648149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45972.654335648149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45972.654335648149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45972.654335648149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45972.654335648149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45972.654335648149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45972.654335648149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45972.654335648149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45972.654335648149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45972.654335648149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45972.654335648149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45972.654335648149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45972.654335648149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45972.654335648149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45972.654335648149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45972.654335648149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45972.654335648149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45972.654335648149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45972.654335648149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45972.654335648149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45972.654335648149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45972.654335648149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45972.654335648149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45972.654335648149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45972.654335648149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45972.654335648149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45972.654335648149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45972.654335648149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45972.654335648149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45972.654335648149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45972.654335648149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45972.654335648149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45972.654335648149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45972.654335648149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45972.654335648149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45972.654335648149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45972.654335648149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45972.654335648149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45972.654335648149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45972.654335648149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45972.654335648149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45972.654335648149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45972.654335648149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45972.654335648149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45972.654335648149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45972.654335648149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45972.654335648149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45972.654335648149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45972.654335648149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45972.654335648149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45972.654335648149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45972.654335648149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45972.654335648149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45972.654335648149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45972.654335648149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45972.654335648149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45972.654335648149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45972.654335648149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45972.654335648149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45972.654335648149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45972.654335648149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45972.654335648149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45972.654335648149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45972.654335648149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45972.654335648149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45972.654335648149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45972.654335648149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45972.654335648149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45972.654335648149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45972.654335648149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45972.654335648149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45972.654335648149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45972.654335648149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45972.654335648149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45972.654335648149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45972.654335648149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45972.654335648149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45972.654335648149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45972.654335648149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45972.654335648149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45972.654335648149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45972.654335648149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45972.654335648149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45972.654335648149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45972.654335648149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45972.654335648149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45972.654335648149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45972.654335648149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45972.654335648149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45972.654335648149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45972.654335648149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45972.654335648149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45972.654335648149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45972.654335648149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45972.654335648149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45972.654335648149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45972.654335648149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45972.654335648149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45972.654335648149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45972.654335648149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45972.654335648149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45972.654335648149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45972.654335648149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45972.654335648149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45972.654335648149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45972.654335648149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45972.654335648149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45972.654335648149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45972.654335648149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45972.654335648149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45972.654335648149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45972.654335648149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45972.654335648149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45972.654335648149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45972.654335648149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45972.654335648149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45972.654335648149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45972.654335648149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45972.654335648149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45972.654335648149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45972.654335648149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45972.654335648149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45972.654335648149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45972.654335648149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45972.654335648149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45972.654335648149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45972.654335648149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45972.654335648149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45972.654335648149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45972.654335648149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45972.654335648149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45972.654335648149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45972.654335648149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45972.654335648149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45972.654335648149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45972.654335648149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45972.654335648149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45972.654335648149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45972.654335648149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45972.654335648149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45972.654335648149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45972.654335648149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45972.654335648149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45972.654335648149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45972.654335648149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45972.654335648149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45972.654335648149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45972.654335648149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45972.654335648149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45972.654335648149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45972.654335648149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45972.654335648149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45972.654335648149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45972.654335648149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45972.654335648149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45972.654335648149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45972.654335648149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45972.654335648149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45972.654335648149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45972.654335648149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45972.654335648149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45972.654335648149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45972.654335648149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45972.654335648149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45972.654335648149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45972.654335648149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45972.654335648149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45972.654335648149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45972.654335648149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45972.654335648149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45972.654335648149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45972.654335648149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45972.654335648149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45972.654335648149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45972.654335648149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45972.654335648149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45972.654335648149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45972.654335648149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45972.654335648149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45972.654335648149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45972.654335648149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45972.654335648149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45972.654335648149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45972.654335648149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45972.654335648149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45972.654335648149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45972.654335648149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45972.654335648149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45972.654335648149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45972.654335648149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45972.654335648149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45972.654335648149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45972.654335648149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45972.654335648149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45972.654335648149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45972.654335648149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45972.654335648149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45972.654335648149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45972.654335648149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45972.654335648149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45972.654335648149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45972.654335648149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45972.654335648149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45972.654335648149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45972.654335648149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45972.654335648149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45972.654335648149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45972.654335648149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45972.654335648149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45972.654335648149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45972.654335648149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45972.654335648149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45972.654335648149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45972.654335648149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45972.654335648149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45972.654335648149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45972.654335648149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45972.654335648149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45972.654335648149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45972.654335648149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45972.654335648149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45972.654335648149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45972.654335648149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45972.654335648149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45972.654335648149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45972.654335648149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45972.654335648149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45972.654335648149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45972.654335648149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45972.654335648149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45972.654335648149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45972.654335648149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45972.654335648149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45972.654335648149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45972.654335648149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45972.654335648149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45972.654335648149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45972.654335648149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45972.654335648149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45972.654335648149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45972.654335648149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45972.654335648149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45972.654335648149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45972.654335648149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45972.654335648149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45972.654335648149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45972.654335648149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45972.654335648149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45972.654335648149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45972.654335648149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45972.654335648149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45972.654335648149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45972.654335648149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45972.654335648149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45972.654335648149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45972.654335648149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45972.654335648149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45972.654335648149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45972.654335648149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45972.654335648149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45972.654335648149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45972.654335648149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45972.654335648149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45972.654335648149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45972.654335648149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45972.654335648149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45972.654335648149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45972.654335648149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45972.654335648149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45972.654335648149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45972.654335648149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45972.654335648149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45972.654335648149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45972.654335648149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45972.654335648149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45972.654335648149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45972.654335648149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45972.654335648149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45972.654335648149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45972.654335648149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45972.654335648149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45972.654335648149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45972.654335648149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45972.654335648149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45972.654335648149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45972.654335648149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45972.654335648149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45972.654335648149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45972.654335648149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45972.654335648149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45972.654335648149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45972.654335648149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45972.654335648149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45972.654335648149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45972.654335648149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45972.654335648149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45972.654335648149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45972.654335648149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45972.654335648149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45972.654335648149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45972.654335648149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45972.654335648149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45972.654335648149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45972.654335648149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45972.654335648149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45972.654335648149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45972.654335648149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45972.654335648149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45972.654335648149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45972.654335648149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45972.654335648149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45972.654335648149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45972.654335648149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45972.654335648149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45972.654335648149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45972.654335648149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45972.654335648149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45972.654335648149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45972.654335648149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45972.654335648149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45972.654335648149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45972.654335648149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45972.654335648149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45972.654335648149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45972.654335648149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45972.654335648149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45972.654335648149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45972.654335648149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45972.654335648149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45972.654335648149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45972.654335648149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45972.654335648149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45972.654335648149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45972.654335648149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45972.654335648149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45972.654335648149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45972.654335648149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45972.654335648149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45972.654335648149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45972.654335648149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45972.654335648149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45972.654335648149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45972.654335648149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45972.654335648149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45972.654335648149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45972.654335648149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45972.654335648149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45972.654335648149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45972.654335648149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45972.654335648149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45972.654335648149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45972.654335648149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45972.654335648149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45972.654335648149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45972.654335648149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45972.654335648149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45972.654335648149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45972.654335648149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45972.654335648149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45972.654335648149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45972.654335648149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45972.654335648149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45972.654335648149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45972.654335648149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45972.654335648149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45972.654335648149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45972.654335648149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45972.654335648149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45972.654335648149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45972.654335648149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45972.654335648149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45972.654335648149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45972.654335648149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45972.654335648149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45972.654335648149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45972.654335648149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45972.654335648149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45972.654335648149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45972.654335648149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45972.654335648149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45972.654335648149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45972.654335648149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45972.654335648149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45972.654335648149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45972.654335648149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45972.654335648149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45972.654335648149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45972.654335648149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45972.654335648149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45972.654335648149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45972.654335648149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45972.654335648149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45972.654335648149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45972.654335648149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45972.654335648149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45972.654335648149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45972.654335648149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45972.654335648149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45972.654335648149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45972.654335648149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45972.654335648149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45972.654335648149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45972.654335648149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45972.654335648149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45972.654335648149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45972.654335648149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45972.654335648149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45972.654335648149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45972.654335648149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45972.654335648149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45972.654335648149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45972.654335648149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45972.654335648149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45972.654335648149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45972.654335648149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45972.654335648149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45972.654335648149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45972.654335648149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45972.654335648149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45972.654335648149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45972.654335648149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45972.654335648149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45972.654335648149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45972.654335648149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45972.654335648149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45972.654335648149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45972.654335648149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45972.654335648149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45972.654335648149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45972.654335648149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45972.654335648149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45972.654335648149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45972.654335648149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45972.654335648149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45972.654335648149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45972.654335648149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45972.654335648149</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269.17361805555265</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45972.654335648149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45972.654335648149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45972.654335648149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45972.654335648149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45972.654335648149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45972.654335648149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45972.654335648149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45972.654335648149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45972.654335648149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45972.654335648149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45972.654335648149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45972.654335648149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45972.654335648149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45972.654335648149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45972.654335648149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45972.654335648149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45972.654335648149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45972.654335648149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45972.654335648149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45972.654335648149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45972.654335648149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45972.654335648149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45972.654335648149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45972.654335648149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45972.654335648149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45972.654335648149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45972.654335648149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45972.654335648149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45972.654335648149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45972.654335648149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45972.654335648149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45972.654335648149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45972.654335648149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45972.654335648149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45972.654335648149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45972.654335648149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45972.654335648149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45972.654335648149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45972.654335648149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45972.654335648149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45972.654335648149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45972.654335648149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45972.654335648149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45972.654335648149</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45972.654335648149</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45972.654335648149</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45972.654335648149</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45972.654335648149</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45972.654335648149</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45972.654335648149</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45972.654335648149</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80.822275462960533</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46.465458333332208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3" ca="1" si="1">IFERROR(NOW()-F4,"")</f>
        <v>23.99322453703644</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45972.654335648149</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45972.654335648149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45972.654335648149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45972.654335648149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45972.654335648149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45972.654335648149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45972.654335648149</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45972.654335648149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45972.654335648149</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45972.654335648149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45972.654335648149</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45972.654335648149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45972.654335648149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45972.654335648149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45972.654335648149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45972.654335648149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45972.654335648149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45972.654335648149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45972.654335648149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45972.654335648149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45972.654335648149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45972.654335648149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45972.654335648149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45972.654335648149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45972.654335648149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45972.654335648149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45972.654335648149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45972.654335648149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45972.654335648149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45972.654335648149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45972.654335648149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45972.654335648149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45972.654335648149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45972.654335648149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45972.654335648149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45972.654335648149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45972.654335648149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45972.654335648149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45972.654335648149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45972.654335648149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45972.654335648149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45972.654335648149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45972.654335648149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45972.654335648149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45972.654335648149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45972.654335648149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45972.654335648149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45972.654335648149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45972.654335648149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45972.654335648149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45972.654335648149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45972.654335648149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45972.654335648149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45972.654335648149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45972.654335648149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45972.654335648149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45972.654335648149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45972.654335648149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45972.654335648149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45972.654335648149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45972.654335648149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45972.654335648149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45972.654335648149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45972.654335648149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45972.654335648149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45972.654335648149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45972.654335648149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45972.654335648149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45972.654335648149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45972.654335648149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45972.654335648149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45972.654335648149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45972.654335648149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45972.654335648149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45972.654335648149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45972.654335648149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45972.654335648149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45972.654335648149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45972.654335648149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45972.654335648149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45972.654335648149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45972.654335648149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45972.654335648149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45972.654335648149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45972.654335648149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45972.654335648149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45972.654335648149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45972.654335648149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45972.654335648149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45972.654335648149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45972.654335648149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45972.654335648149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45972.654335648149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45972.654335648149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45972.654335648149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45972.654335648149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45972.654335648149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45972.654335648149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45972.654335648149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45972.654335648149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45972.654335648149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45972.654335648149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45972.654335648149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45972.654335648149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45972.654335648149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45972.654335648149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45972.654335648149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45972.654335648149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45972.654335648149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45972.654335648149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45972.654335648149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45972.654335648149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45972.654335648149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45972.654335648149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45972.654335648149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45972.654335648149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45972.654335648149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45972.654335648149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45972.654335648149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45972.654335648149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45972.654335648149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45972.654335648149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45972.654335648149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45972.654335648149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45972.654335648149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45972.654335648149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45972.654335648149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45972.654335648149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45972.654335648149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45972.654335648149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45972.654335648149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45972.654335648149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45972.654335648149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45972.654335648149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45972.654335648149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45972.654335648149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45972.654335648149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45972.654335648149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45972.654335648149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45972.654335648149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45972.654335648149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45972.654335648149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45972.654335648149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45972.654335648149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45972.654335648149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45972.654335648149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45972.654335648149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45972.654335648149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45972.654335648149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45972.654335648149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45972.654335648149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45972.654335648149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45972.654335648149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45972.654335648149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45972.654335648149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45972.654335648149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45972.654335648149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45972.654335648149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45972.654335648149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45972.654335648149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45972.654335648149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45972.654335648149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45972.654335648149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45972.654335648149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45972.654335648149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45972.654335648149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45972.654335648149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45972.654335648149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45972.654335648149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45972.654335648149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45972.654335648149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45972.654335648149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45972.654335648149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45972.654335648149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45972.654335648149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45972.654335648149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45972.654335648149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45972.654335648149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45972.654335648149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45972.654335648149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45972.654335648149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45972.654335648149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45972.654335648149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45972.654335648149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45972.654335648149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45972.654335648149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45972.654335648149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45972.654335648149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45972.654335648149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45972.654335648149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45972.654335648149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45972.654335648149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45972.654335648149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45972.654335648149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45972.654335648149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45972.654335648149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45972.654335648149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45972.654335648149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45972.654335648149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45972.654335648149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45972.654335648149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45972.654335648149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45972.654335648149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45972.654335648149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45972.654335648149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45972.654335648149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45972.654335648149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45972.654335648149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45972.654335648149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45972.654335648149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45972.654335648149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45972.654335648149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45972.654335648149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45972.654335648149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45972.654335648149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45972.654335648149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45972.654335648149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45972.654335648149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45972.654335648149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45972.654335648149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45972.654335648149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45972.654335648149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45972.654335648149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45972.654335648149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45972.654335648149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45972.654335648149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45972.654335648149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45972.654335648149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45972.654335648149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45972.654335648149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45972.654335648149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45972.654335648149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45972.654335648149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45972.654335648149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45972.654335648149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45972.654335648149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45972.654335648149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45972.654335648149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45972.654335648149</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 ca="1" si="0">IFERROR(NOW()-F2,"-")</f>
        <v>0.17321296296722721</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1</v>
      </c>
      <c r="D3" s="141" t="s">
        <v>30015</v>
      </c>
      <c r="E3" s="124" t="s">
        <v>39021</v>
      </c>
      <c r="F3" s="143">
        <v>45972.604675925926</v>
      </c>
      <c r="G3" s="105">
        <f t="shared" ref="G3:G66" ca="1" si="1">IFERROR(NOW()-F3,"-")</f>
        <v>4.9659722222713754E-2</v>
      </c>
      <c r="H3" s="143">
        <v>45972.598923611113</v>
      </c>
      <c r="I3" s="141" t="str">
        <f>IFERROR(VLOOKUP(D3,DB!A:F,6,0),"")</f>
        <v>SCECO</v>
      </c>
      <c r="J3" s="141" t="str">
        <f>IFERROR(VLOOKUP(D3,DB!A:G,7,0),"")</f>
        <v>Dead</v>
      </c>
      <c r="K3" s="144" t="s">
        <v>39120</v>
      </c>
      <c r="L3" s="145" t="str">
        <f>IFERROR(VLOOKUP(D3,DB!A:I,9,0),"")</f>
        <v>Latis</v>
      </c>
    </row>
    <row r="4" spans="1:16382" ht="31.5" customHeight="1">
      <c r="A4" s="140"/>
      <c r="B4" s="141" t="str">
        <f>IFERROR(VLOOKUP(D4,DB!A:K,11,0),"")</f>
        <v/>
      </c>
      <c r="C4" s="142"/>
      <c r="D4" s="141"/>
      <c r="E4" s="124"/>
      <c r="F4" s="143"/>
      <c r="G4" s="105">
        <f t="shared" ca="1" si="1"/>
        <v>45972.654335648149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45972.654335648149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45972.654335648149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45972.654335648149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45972.654335648149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45972.654335648149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45972.654335648149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45972.654335648149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45972.654335648149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45972.654335648149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45972.654335648149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45972.654335648149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45972.654335648149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45972.654335648149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45972.654335648149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45972.654335648149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45972.654335648149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45972.654335648149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45972.654335648149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45972.654335648149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45972.654335648149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45972.654335648149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45972.654335648149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45972.654335648149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45972.654335648149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45972.654335648149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45972.654335648149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45972.654335648149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45972.654335648149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45972.654335648149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45972.654335648149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45972.654335648149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45972.654335648149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45972.654335648149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45972.654335648149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45972.654335648149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45972.654335648149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45972.654335648149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45972.654335648149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45972.654335648149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45972.654335648149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45972.654335648149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45972.654335648149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45972.654335648149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45972.654335648149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45972.654335648149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45972.654335648149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45972.654335648149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45972.654335648149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45972.654335648149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45972.654335648149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45972.654335648149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45972.654335648149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45972.654335648149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45972.654335648149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45972.654335648149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45972.654335648149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45972.654335648149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45972.654335648149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45972.654335648149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45972.654335648149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45972.654335648149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45972.654335648149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45972.654335648149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45972.654335648149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45972.654335648149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45972.654335648149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45972.654335648149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45972.654335648149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45972.654335648149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45972.654335648149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45972.654335648149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45972.654335648149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45972.654335648149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45972.654335648149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45972.654335648149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45972.654335648149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45972.654335648149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45972.654335648149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45972.654335648149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45972.654335648149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45972.654335648149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45972.654335648149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45972.654335648149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45972.654335648149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45972.654335648149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45972.654335648149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45972.654335648149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45972.654335648149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45972.654335648149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45972.654335648149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45972.654335648149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45972.654335648149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45972.654335648149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45972.654335648149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45972.654335648149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45972.654335648149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45972.654335648149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45972.654335648149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45972.654335648149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45972.654335648149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45972.654335648149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45972.654335648149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45972.654335648149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45972.654335648149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45972.654335648149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45972.654335648149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45972.654335648149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45972.654335648149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45972.654335648149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45972.654335648149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45972.654335648149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45972.654335648149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45972.654335648149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45972.654335648149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45972.654335648149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45972.654335648149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45972.654335648149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45972.654335648149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45972.654335648149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45972.654335648149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45972.654335648149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45972.654335648149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45972.654335648149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45972.654335648149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45972.654335648149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45972.654335648149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45972.654335648149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45972.654335648149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45972.654335648149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45972.654335648149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45972.654335648149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45972.654335648149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45972.654335648149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45972.654335648149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45972.654335648149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45972.654335648149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45972.654335648149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45972.654335648149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45972.654335648149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45972.654335648149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45972.654335648149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45972.654335648149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45972.654335648149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45972.654335648149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45972.654335648149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45972.654335648149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45972.654335648149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45972.654335648149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45972.654335648149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45972.654335648149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45972.654335648149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45972.654335648149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45972.654335648149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45972.654335648149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45972.654335648149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45972.654335648149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45972.654335648149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45972.654335648149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45972.654335648149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45972.654335648149</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2025-11-11T12:44:14Z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