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47" documentId="120_S{2AC9BD13-BADA-5192-A53E-5A8FF88502F6}" xr6:coauthVersionLast="47" xr6:coauthVersionMax="47" xr10:uidLastSave="{0489A9C0-D03E-4BE3-B6F6-2BEF523ECD1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<sst xmlns="http://schemas.openxmlformats.org/spreadsheetml/2006/main" count="180288" uniqueCount="39131">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</sst>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3" dataDxfId="152" headerRowBorderDxfId="150" tableBorderDxfId="151" totalsRowBorderDxfId="149">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323.72737754629634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45986.675803472222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45986.675803472222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45986.675803472222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45986.675803472222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45986.675803472222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45986.675803472222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45986.675803472222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45986.675803472222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45986.675803472222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45986.675803472222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45986.675803472222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45986.675803472222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45986.675803472222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45986.675803472222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45986.675803472222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45986.675803472222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45986.675803472222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45986.675803472222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45986.675803472222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45986.675803472222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45986.675803472222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45986.675803472222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45986.675803472222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45986.675803472222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45986.675803472222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45986.675803472222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45986.675803472222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45986.675803472222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45986.675803472222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45986.675803472222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45986.675803472222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45986.675803472222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45986.675803472222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45986.675803472222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45986.675803472222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45986.675803472222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45986.675803472222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45986.675803472222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45986.675803472222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45986.675803472222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45986.675803472222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45986.675803472222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45986.675803472222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45986.675803472222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45986.675803472222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45986.675803472222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45986.675803472222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45986.675803472222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45986.675803472222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45986.675803472222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45986.675803472222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45986.675803472222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45986.675803472222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45986.675803472222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45986.675803472222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45986.675803472222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161.675965509261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2.2883844907410094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0.24164837963326136</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45986.648796296293</v>
      </c>
      <c r="G6" s="104">
        <f ca="1">IFERROR(NOW()-F6,"-")</f>
        <v>2.7007175929611549E-2</v>
      </c>
      <c r="H6" s="142" t="s">
        <v>39112</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45986.675803472222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45986.675803472222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45986.675803472222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45986.675803472222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45986.675803472222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45986.675803472222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45986.675803472222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45986.675803472222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45986.675803472222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45986.675803472222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45986.675803472222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45986.675803472222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45986.675803472222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45986.675803472222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45986.675803472222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45986.675803472222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45986.675803472222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45986.675803472222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45986.675803472222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45986.675803472222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45986.675803472222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45986.675803472222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45986.675803472222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45986.675803472222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45986.675803472222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45986.675803472222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45986.675803472222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45986.675803472222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45986.675803472222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45986.675803472222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45986.675803472222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45986.675803472222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45986.675803472222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45986.675803472222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45986.675803472222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45986.675803472222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45986.675803472222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45986.675803472222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45986.675803472222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45986.675803472222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45986.675803472222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45986.675803472222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45986.675803472222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45986.675803472222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45986.675803472222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45986.675803472222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45986.675803472222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45986.675803472222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45986.675803472222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45986.675803472222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45986.675803472222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45986.675803472222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45986.675803472222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45986.675803472222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45986.675803472222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45986.675803472222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45986.675803472222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45986.675803472222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45986.675803472222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45986.675803472222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45986.675803472222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45986.675803472222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45986.675803472222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45986.675803472222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45986.675803472222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45986.675803472222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45986.675803472222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45986.675803472222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45986.675803472222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45986.675803472222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45986.675803472222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45986.675803472222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45986.675803472222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45986.675803472222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45986.675803472222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45986.675803472222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45986.675803472222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45986.675803472222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45986.675803472222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45986.675803472222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45986.675803472222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45986.675803472222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45986.675803472222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45986.675803472222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45986.675803472222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45986.675803472222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45986.675803472222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45986.675803472222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45986.675803472222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45986.675803472222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45986.675803472222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45986.675803472222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45986.675803472222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45986.675803472222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45986.675803472222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45986.675803472222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45986.675803472222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45986.675803472222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45986.675803472222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45986.675803472222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45986.675803472222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45986.675803472222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45986.675803472222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45986.675803472222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45986.675803472222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45986.675803472222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45986.675803472222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45986.675803472222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45986.675803472222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45986.675803472222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45986.675803472222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45986.675803472222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45986.675803472222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45986.675803472222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45986.675803472222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45986.675803472222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45986.675803472222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45986.675803472222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45986.675803472222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45986.675803472222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45986.675803472222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45986.675803472222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45986.675803472222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45986.675803472222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45986.675803472222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45986.675803472222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45986.675803472222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45986.675803472222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45986.675803472222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45986.675803472222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45986.675803472222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45986.675803472222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45986.675803472222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45986.675803472222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45986.675803472222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45986.675803472222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45986.675803472222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45986.675803472222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45986.675803472222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45986.675803472222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45986.675803472222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45986.675803472222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45986.675803472222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45986.675803472222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45986.675803472222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45986.675803472222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45986.675803472222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45986.675803472222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45986.675803472222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45986.675803472222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45986.675803472222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45986.675803472222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45986.675803472222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45986.675803472222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45986.675803472222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45986.675803472222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45986.675803472222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45986.675803472222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45986.675803472222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45986.675803472222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45986.675803472222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45986.675803472222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45986.675803472222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45986.675803472222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45986.675803472222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45986.675803472222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45986.675803472222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45986.675803472222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45986.675803472222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45986.675803472222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45986.675803472222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45986.675803472222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45986.675803472222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45986.675803472222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45986.675803472222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45986.675803472222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45986.675803472222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45986.675803472222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45986.675803472222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45986.675803472222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45986.675803472222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45986.675803472222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45986.675803472222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45986.675803472222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45986.675803472222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45986.675803472222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45986.675803472222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45986.675803472222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45986.675803472222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45986.675803472222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45986.675803472222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45986.675803472222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45986.675803472222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45986.675803472222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45986.675803472222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45986.675803472222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45986.675803472222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45986.675803472222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45986.675803472222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45986.675803472222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45986.675803472222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45986.675803472222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45986.675803472222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45986.675803472222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45986.675803472222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45986.675803472222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45986.675803472222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45986.675803472222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45986.675803472222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45986.675803472222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45986.675803472222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45986.675803472222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45986.675803472222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45986.675803472222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45986.675803472222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45986.675803472222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45986.675803472222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45986.675803472222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45986.675803472222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45986.675803472222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45986.675803472222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45986.675803472222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45986.675803472222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45986.675803472222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45986.675803472222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45986.675803472222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45986.675803472222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45986.675803472222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45986.675803472222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45986.675803472222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45986.675803472222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45986.675803472222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45986.675803472222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45986.675803472222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45986.675803472222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45986.675803472222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45986.675803472222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45986.675803472222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45986.675803472222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45986.675803472222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45986.675803472222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45986.675803472222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45986.675803472222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45986.675803472222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45986.675803472222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45986.675803472222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45986.675803472222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45986.675803472222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45986.675803472222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45986.675803472222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45986.675803472222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45986.675803472222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45986.675803472222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45986.675803472222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45986.675803472222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45986.675803472222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45986.675803472222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45986.675803472222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45986.675803472222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45986.675803472222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45986.675803472222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45986.675803472222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45986.675803472222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45986.675803472222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45986.675803472222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45986.675803472222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45986.675803472222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45986.675803472222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45986.675803472222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45986.675803472222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45986.675803472222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45986.675803472222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45986.675803472222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45986.675803472222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45986.675803472222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45986.675803472222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45986.675803472222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45986.675803472222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45986.675803472222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45986.675803472222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45986.675803472222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45986.675803472222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45986.675803472222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45986.675803472222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45986.675803472222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45986.675803472222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45986.675803472222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45986.675803472222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45986.675803472222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45986.675803472222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45986.675803472222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45986.675803472222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45986.675803472222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45986.675803472222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45986.675803472222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45986.675803472222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45986.675803472222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45986.675803472222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45986.675803472222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45986.675803472222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45986.675803472222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45986.675803472222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45986.675803472222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45986.675803472222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45986.675803472222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45986.675803472222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45986.675803472222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45986.675803472222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45986.675803472222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45986.675803472222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45986.675803472222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45986.675803472222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45986.675803472222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45986.675803472222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45986.675803472222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45986.675803472222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45986.675803472222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45986.675803472222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45986.675803472222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45986.675803472222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45986.675803472222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45986.675803472222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45986.675803472222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45986.675803472222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45986.675803472222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45986.675803472222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45986.675803472222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45986.675803472222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45986.675803472222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45986.675803472222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45986.675803472222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45986.675803472222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45986.675803472222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45986.675803472222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45986.675803472222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45986.675803472222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45986.675803472222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45986.675803472222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45986.675803472222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45986.675803472222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45986.675803472222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45986.675803472222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45986.675803472222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45986.675803472222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45986.675803472222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45986.675803472222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45986.675803472222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45986.675803472222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45986.675803472222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45986.675803472222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45986.675803472222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45986.675803472222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45986.675803472222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45986.675803472222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45986.675803472222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45986.675803472222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45986.675803472222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45986.675803472222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45986.675803472222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45986.675803472222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45986.675803472222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45986.675803472222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45986.675803472222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45986.675803472222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45986.675803472222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45986.675803472222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45986.675803472222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45986.675803472222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45986.675803472222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45986.675803472222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45986.675803472222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45986.675803472222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45986.675803472222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45986.675803472222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45986.675803472222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45986.675803472222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45986.675803472222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45986.675803472222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45986.675803472222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45986.675803472222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45986.675803472222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45986.675803472222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45986.675803472222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45986.675803472222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45986.675803472222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45986.675803472222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45986.675803472222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45986.675803472222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45986.675803472222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45986.675803472222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45986.675803472222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45986.675803472222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45986.675803472222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45986.675803472222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45986.675803472222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45986.675803472222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45986.675803472222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45986.675803472222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45986.675803472222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45986.675803472222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45986.675803472222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45986.675803472222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45986.675803472222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45986.675803472222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45986.675803472222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45986.675803472222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45986.675803472222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45986.675803472222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45986.675803472222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45986.675803472222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45986.675803472222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45986.675803472222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45986.675803472222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45986.675803472222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45986.675803472222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45986.675803472222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45986.675803472222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45986.675803472222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45986.675803472222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45986.675803472222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45986.675803472222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45986.675803472222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45986.675803472222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45986.675803472222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45986.675803472222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45986.675803472222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45986.675803472222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45986.675803472222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45986.675803472222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45986.675803472222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45986.675803472222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45986.675803472222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45986.675803472222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45986.675803472222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45986.675803472222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45986.675803472222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45986.675803472222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45986.675803472222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45986.675803472222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45986.675803472222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45986.675803472222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45986.675803472222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45986.675803472222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45986.675803472222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45986.675803472222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45986.675803472222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45986.675803472222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45986.675803472222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45986.675803472222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45986.675803472222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45986.675803472222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45986.675803472222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45986.675803472222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45986.675803472222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45986.675803472222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45986.675803472222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45986.675803472222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45986.675803472222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45986.675803472222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45986.675803472222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45986.675803472222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45986.675803472222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45986.675803472222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45986.675803472222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45986.675803472222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45986.675803472222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45986.675803472222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45986.675803472222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45986.675803472222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45986.675803472222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45986.675803472222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45986.675803472222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45986.675803472222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45986.675803472222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45986.675803472222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45986.675803472222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45986.675803472222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45986.675803472222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45986.675803472222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45986.675803472222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45986.675803472222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45986.675803472222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45986.675803472222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45986.675803472222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45986.675803472222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45986.675803472222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45986.675803472222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45986.675803472222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45986.675803472222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45986.675803472222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45986.675803472222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45986.675803472222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45986.675803472222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45986.675803472222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45986.675803472222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45986.675803472222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45986.675803472222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45986.675803472222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45986.675803472222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45986.675803472222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45986.675803472222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45986.675803472222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45986.675803472222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45986.675803472222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45986.675803472222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45986.675803472222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45986.675803472222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45986.675803472222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45986.675803472222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45986.675803472222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45986.675803472222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45986.675803472222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45986.675803472222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45986.675803472222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45986.675803472222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45986.675803472222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45986.675803472222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45986.675803472222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45986.675803472222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45986.675803472222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45986.675803472222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45986.675803472222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45986.675803472222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45986.675803472222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45986.675803472222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45986.675803472222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45986.675803472222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45986.675803472222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45986.675803472222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45986.675803472222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45986.675803472222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45986.675803472222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45986.675803472222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45986.675803472222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45986.675803472222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45986.675803472222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45986.675803472222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45986.675803472222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45986.675803472222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45986.675803472222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45986.675803472222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45986.675803472222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45986.675803472222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45986.675803472222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45986.675803472222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45986.675803472222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45986.675803472222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45986.675803472222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45986.675803472222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45986.675803472222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45986.675803472222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45986.675803472222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45986.675803472222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45986.675803472222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45986.675803472222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45986.675803472222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45986.675803472222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45986.675803472222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45986.675803472222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45986.675803472222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45986.675803472222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45986.675803472222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45986.675803472222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45986.675803472222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45986.675803472222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45986.675803472222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45986.675803472222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45986.675803472222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45986.675803472222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45986.675803472222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45986.675803472222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45986.675803472222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45986.675803472222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45986.675803472222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45986.675803472222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45986.675803472222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45986.675803472222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45986.675803472222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45986.675803472222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45986.675803472222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45986.675803472222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45986.675803472222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45986.675803472222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45986.675803472222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45986.675803472222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45986.675803472222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45986.675803472222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45986.675803472222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45986.675803472222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45986.675803472222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45986.675803472222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45986.675803472222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45986.675803472222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45986.675803472222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45986.675803472222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45986.675803472222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45986.675803472222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45986.675803472222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45986.675803472222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45986.675803472222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45986.675803472222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45986.675803472222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45986.675803472222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45986.675803472222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45986.675803472222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45986.675803472222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45986.675803472222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45986.675803472222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45986.675803472222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45986.675803472222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45986.675803472222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45986.675803472222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45986.675803472222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45986.675803472222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45986.675803472222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45986.675803472222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45986.675803472222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45986.675803472222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45986.675803472222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45986.675803472222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45986.675803472222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45986.675803472222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45986.675803472222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45986.675803472222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45986.675803472222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45986.675803472222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45986.675803472222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45986.675803472222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45986.675803472222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45986.675803472222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45986.675803472222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45986.675803472222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45986.675803472222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45986.675803472222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45986.675803472222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45986.675803472222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45986.675803472222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45986.675803472222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45986.675803472222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45986.675803472222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45986.675803472222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45986.675803472222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45986.675803472222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45986.675803472222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45986.675803472222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45986.675803472222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45986.675803472222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45986.675803472222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45986.675803472222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45986.675803472222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45986.675803472222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45986.675803472222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45986.675803472222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45986.675803472222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45986.675803472222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45986.675803472222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45986.675803472222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45986.675803472222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45986.675803472222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45986.675803472222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45986.675803472222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45986.675803472222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45986.675803472222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45986.675803472222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45986.675803472222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45986.675803472222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45986.675803472222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45986.675803472222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45986.675803472222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45986.675803472222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45986.675803472222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45986.675803472222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45986.675803472222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45986.675803472222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45986.675803472222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45986.675803472222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45986.675803472222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45986.675803472222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45986.675803472222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45986.675803472222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45986.675803472222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45986.675803472222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45986.675803472222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45986.675803472222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45986.675803472222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45986.675803472222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45986.675803472222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45986.675803472222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45986.675803472222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45986.675803472222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45986.675803472222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45986.675803472222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45986.675803472222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45986.675803472222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45986.675803472222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45986.675803472222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45986.675803472222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45986.675803472222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45986.675803472222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45986.675803472222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45986.675803472222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45986.675803472222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45986.675803472222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45986.675803472222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45986.675803472222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45986.675803472222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45986.675803472222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45986.675803472222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45986.675803472222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45986.675803472222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45986.675803472222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45986.675803472222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45986.675803472222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45986.675803472222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45986.675803472222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45986.675803472222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45986.675803472222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45986.675803472222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45986.675803472222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45986.675803472222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45986.675803472222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45986.675803472222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45986.675803472222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45986.675803472222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45986.675803472222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45986.675803472222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45986.675803472222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45986.675803472222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45986.675803472222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45986.675803472222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45986.675803472222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45986.675803472222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45986.675803472222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45986.675803472222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45986.675803472222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45986.675803472222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45986.675803472222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45986.675803472222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45986.675803472222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45986.675803472222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45986.675803472222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45986.675803472222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45986.675803472222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45986.675803472222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45986.675803472222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45986.675803472222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45986.675803472222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45986.675803472222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45986.675803472222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45986.675803472222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45986.675803472222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45986.675803472222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45986.675803472222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45986.675803472222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45986.675803472222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45986.675803472222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45986.675803472222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45986.675803472222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45986.675803472222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45986.675803472222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45986.675803472222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45986.675803472222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45986.675803472222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45986.675803472222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45986.675803472222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45986.675803472222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45986.675803472222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45986.675803472222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45986.675803472222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45986.675803472222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45986.675803472222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45986.675803472222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45986.675803472222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45986.675803472222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45986.675803472222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45986.675803472222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45986.675803472222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45986.675803472222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45986.675803472222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45986.675803472222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45986.675803472222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45986.675803472222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45986.675803472222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45986.675803472222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45986.675803472222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45986.675803472222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45986.675803472222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45986.675803472222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45986.675803472222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45986.675803472222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45986.675803472222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45986.675803472222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45986.675803472222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45986.675803472222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45986.675803472222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45986.675803472222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45986.675803472222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45986.675803472222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45986.675803472222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45986.675803472222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45986.675803472222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45986.675803472222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45986.675803472222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45986.675803472222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45986.675803472222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45986.675803472222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45986.675803472222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45986.675803472222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45986.675803472222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45986.675803472222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45986.675803472222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45986.675803472222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45986.675803472222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45986.675803472222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45986.675803472222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45986.675803472222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45986.675803472222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45986.675803472222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45986.675803472222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45986.675803472222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45986.675803472222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45986.675803472222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45986.675803472222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45986.675803472222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45986.675803472222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45986.675803472222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45986.675803472222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45986.675803472222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45986.675803472222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45986.675803472222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45986.675803472222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45986.675803472222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45986.675803472222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45986.675803472222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45986.675803472222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45986.675803472222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45986.675803472222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45986.675803472222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45986.675803472222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45986.675803472222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45986.675803472222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45986.675803472222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45986.675803472222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45986.675803472222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45986.675803472222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45986.675803472222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45986.675803472222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45986.675803472222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45986.675803472222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45986.675803472222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45986.675803472222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45986.675803472222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45986.675803472222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45986.675803472222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45986.675803472222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45986.675803472222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45986.675803472222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45986.675803472222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45986.675803472222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45986.675803472222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45986.675803472222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45986.675803472222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45986.675803472222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45986.675803472222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45986.675803472222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45986.675803472222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45986.675803472222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45986.675803472222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45986.675803472222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45986.675803472222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45986.675803472222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45986.675803472222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45986.675803472222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45986.675803472222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45986.675803472222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45986.675803472222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45986.675803472222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45986.675803472222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45986.675803472222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45986.675803472222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45986.675803472222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45986.675803472222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45986.675803472222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45986.675803472222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45986.675803472222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45986.675803472222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45986.675803472222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45986.675803472222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45986.675803472222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45986.675803472222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45986.675803472222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45986.675803472222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45986.675803472222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45986.675803472222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45986.675803472222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45986.675803472222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45986.675803472222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45986.675803472222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45986.675803472222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45986.675803472222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45986.675803472222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45986.675803472222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45986.675803472222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45986.675803472222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45986.675803472222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45986.675803472222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45986.675803472222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45986.675803472222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45986.675803472222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45986.675803472222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45986.675803472222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45986.675803472222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45986.675803472222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45986.675803472222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45986.675803472222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45986.675803472222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45986.675803472222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45986.675803472222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45986.675803472222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45986.675803472222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45986.675803472222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45986.675803472222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45986.675803472222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45986.675803472222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45986.675803472222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45986.675803472222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45986.675803472222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45986.675803472222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45986.675803472222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45986.675803472222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45986.675803472222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45986.675803472222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45986.675803472222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45986.675803472222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45986.675803472222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45986.675803472222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45986.675803472222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45986.675803472222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45986.675803472222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45986.675803472222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45986.675803472222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45986.675803472222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45986.675803472222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45986.675803472222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45986.675803472222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45986.675803472222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45986.675803472222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45986.675803472222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45986.675803472222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45986.675803472222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45986.675803472222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45986.675803472222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45986.675803472222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45986.675803472222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45986.675803472222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45986.675803472222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45986.675803472222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45986.675803472222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45986.675803472222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45986.675803472222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45986.675803472222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45986.675803472222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45986.675803472222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45986.675803472222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45986.675803472222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45986.675803472222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45986.675803472222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45986.675803472222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45986.675803472222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45986.675803472222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45986.675803472222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45986.675803472222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45986.675803472222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45986.675803472222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45986.675803472222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45986.675803472222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45986.675803472222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45986.675803472222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45986.675803472222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45986.675803472222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45986.675803472222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45986.675803472222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45986.675803472222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45986.675803472222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45986.675803472222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45986.675803472222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45986.675803472222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45986.675803472222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45986.675803472222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45986.675803472222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45986.675803472222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45986.675803472222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45986.675803472222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45986.675803472222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45986.675803472222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45986.675803472222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45986.675803472222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45986.675803472222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45986.675803472222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45986.675803472222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45986.675803472222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45986.675803472222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45986.675803472222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45986.675803472222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45986.675803472222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45986.675803472222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45986.675803472222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45986.675803472222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45986.675803472222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45986.675803472222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45986.675803472222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45986.675803472222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45986.675803472222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45986.675803472222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45986.675803472222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45986.675803472222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45986.675803472222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45986.675803472222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45986.675803472222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45986.675803472222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45986.675803472222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45986.675803472222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45986.675803472222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45986.675803472222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45986.675803472222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45986.675803472222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45986.675803472222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45986.675803472222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45986.675803472222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45986.675803472222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45986.675803472222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45986.675803472222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45986.675803472222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45986.675803472222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45986.675803472222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45986.675803472222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45986.675803472222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45986.675803472222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45986.675803472222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45986.675803472222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45986.675803472222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45986.675803472222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45986.675803472222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45986.675803472222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45986.675803472222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45986.675803472222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45986.675803472222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45986.675803472222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45986.675803472222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45986.675803472222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45986.675803472222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45986.675803472222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45986.675803472222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45986.675803472222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45986.675803472222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45986.675803472222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45986.675803472222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45986.675803472222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45986.675803472222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45986.675803472222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45986.675803472222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45986.675803472222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45986.675803472222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45986.675803472222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45986.675803472222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45986.675803472222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283.19508587962628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49" ca="1" si="0">IFERROR(NOW()-F3,"")</f>
        <v>0.17037523147882894</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45986.675803472222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45986.675803472222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45986.675803472222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45986.675803472222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45986.675803472222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45986.675803472222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45986.675803472222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45986.675803472222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45986.675803472222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45986.675803472222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45986.675803472222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45986.675803472222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45986.675803472222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45986.675803472222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45986.675803472222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45986.675803472222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45986.675803472222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45986.675803472222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45986.675803472222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45986.675803472222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45986.675803472222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45986.675803472222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45986.675803472222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45986.675803472222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45986.675803472222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45986.675803472222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45986.675803472222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45986.675803472222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45986.675803472222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45986.675803472222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45986.675803472222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45986.675803472222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45986.675803472222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45986.675803472222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45986.675803472222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45986.675803472222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45986.675803472222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45986.675803472222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45986.675803472222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45986.675803472222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45986.675803472222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45986.675803472222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45986.675803472222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45986.675803472222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45986.675803472222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45986.675803472222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45986.675803472222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45986.675803472222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45986.675803472222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45986.675803472222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45986.675803472222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45986.675803472222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45986.675803472222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45986.675803472222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45986.675803472222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45986.675803472222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45986.675803472222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45986.675803472222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45986.675803472222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45986.675803472222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45986.675803472222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45986.675803472222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45986.675803472222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45986.675803472222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45986.675803472222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45986.675803472222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45986.675803472222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45986.675803472222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45986.675803472222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45986.675803472222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45986.675803472222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45986.675803472222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45986.675803472222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45986.675803472222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45986.675803472222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45986.675803472222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45986.675803472222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45986.675803472222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45986.675803472222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45986.675803472222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45986.675803472222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45986.675803472222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45986.675803472222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45986.675803472222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45986.675803472222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45986.675803472222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45986.675803472222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45986.675803472222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45986.675803472222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45986.675803472222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45986.675803472222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45986.675803472222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45986.675803472222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45986.675803472222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45986.675803472222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45986.675803472222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45986.675803472222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45986.675803472222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45986.675803472222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45986.675803472222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45986.675803472222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45986.675803472222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45986.675803472222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45986.675803472222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45986.675803472222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45986.675803472222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45986.675803472222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45986.675803472222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45986.675803472222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45986.675803472222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45986.675803472222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45986.675803472222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45986.675803472222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45986.675803472222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45986.675803472222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45986.675803472222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45986.675803472222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45986.675803472222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45986.675803472222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45986.675803472222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45986.675803472222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45986.675803472222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45986.675803472222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45986.675803472222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45986.675803472222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45986.675803472222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45986.675803472222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45986.675803472222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45986.675803472222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45986.675803472222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45986.675803472222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45986.675803472222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45986.675803472222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45986.675803472222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45986.675803472222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45986.675803472222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45986.675803472222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45986.675803472222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45986.675803472222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45986.675803472222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45986.675803472222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45986.675803472222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45986.675803472222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45986.675803472222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45986.675803472222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45986.675803472222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45986.675803472222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45986.675803472222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45986.675803472222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45986.675803472222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45986.675803472222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45986.675803472222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45986.675803472222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45986.675803472222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45986.675803472222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45986.675803472222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45986.675803472222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45986.675803472222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45986.675803472222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45986.675803472222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45986.675803472222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45986.675803472222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45986.675803472222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45986.675803472222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45986.675803472222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45986.675803472222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45986.675803472222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45986.675803472222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45986.675803472222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45986.675803472222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45986.675803472222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45986.675803472222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45986.675803472222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45986.675803472222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45986.675803472222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45986.675803472222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45986.675803472222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45986.675803472222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45986.675803472222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45986.675803472222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45986.675803472222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45986.675803472222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45986.675803472222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45986.675803472222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45986.675803472222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45986.675803472222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45986.675803472222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45986.675803472222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45986.675803472222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45986.675803472222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45986.675803472222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45986.675803472222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45986.675803472222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45986.675803472222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45986.675803472222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45986.675803472222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45986.675803472222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45986.675803472222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45986.675803472222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45986.675803472222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45986.675803472222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45986.675803472222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45986.675803472222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45986.675803472222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45986.675803472222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45986.675803472222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45986.675803472222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45986.675803472222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45986.675803472222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45986.675803472222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45986.675803472222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45986.675803472222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45986.675803472222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45986.675803472222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45986.675803472222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45986.675803472222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45986.675803472222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45986.675803472222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45986.675803472222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45986.675803472222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45986.675803472222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45986.675803472222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45986.675803472222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45986.675803472222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45986.675803472222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45986.675803472222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45986.675803472222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45986.675803472222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45986.675803472222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45986.675803472222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45986.675803472222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45986.675803472222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45986.675803472222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45986.675803472222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45986.675803472222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45986.675803472222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45986.675803472222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45986.675803472222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45986.675803472222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45986.675803472222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45986.675803472222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45986.675803472222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45986.675803472222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45986.675803472222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45986.675803472222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45986.675803472222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45986.675803472222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45986.675803472222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45986.675803472222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45986.675803472222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45986.675803472222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45986.675803472222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45986.675803472222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45986.675803472222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45986.675803472222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45986.675803472222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45986.675803472222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45986.675803472222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45986.675803472222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45986.675803472222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45986.675803472222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45986.675803472222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45986.675803472222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45986.675803472222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45986.675803472222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45986.675803472222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45986.675803472222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45986.675803472222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45986.675803472222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45986.675803472222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45986.675803472222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45986.675803472222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45986.675803472222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45986.675803472222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45986.675803472222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45986.675803472222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45986.675803472222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45986.675803472222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45986.675803472222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45986.675803472222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45986.675803472222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45986.675803472222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45986.675803472222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45986.675803472222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45986.675803472222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45986.675803472222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45986.675803472222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45986.675803472222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45986.675803472222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45986.675803472222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45986.675803472222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45986.675803472222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45986.675803472222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45986.675803472222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45986.675803472222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45986.675803472222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45986.675803472222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45986.675803472222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45986.675803472222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45986.675803472222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45986.675803472222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45986.675803472222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45986.675803472222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45986.675803472222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45986.675803472222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45986.675803472222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45986.675803472222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45986.675803472222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45986.675803472222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45986.675803472222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45986.675803472222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45986.675803472222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45986.675803472222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45986.675803472222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45986.675803472222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45986.675803472222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45986.675803472222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45986.675803472222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45986.675803472222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45986.675803472222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45986.675803472222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45986.675803472222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45986.675803472222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45986.675803472222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45986.675803472222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45986.675803472222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45986.675803472222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45986.675803472222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45986.675803472222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45986.675803472222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45986.675803472222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45986.675803472222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45986.675803472222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45986.675803472222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45986.675803472222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45986.675803472222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45986.675803472222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45986.675803472222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45986.675803472222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45986.675803472222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45986.675803472222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45986.675803472222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45986.675803472222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45986.675803472222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45986.675803472222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45986.675803472222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45986.675803472222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45986.675803472222</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94.843743287034158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60.486926157405833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38.014692361110065</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5.3025048611089005</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0.28391689815180143</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45986.675803472222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45986.675803472222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45986.675803472222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45986.675803472222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45986.675803472222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45986.675803472222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45986.675803472222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45986.675803472222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45986.675803472222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45986.675803472222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45986.675803472222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45986.675803472222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45986.675803472222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45986.675803472222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45986.675803472222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45986.675803472222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45986.675803472222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45986.675803472222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45986.675803472222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45986.675803472222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45986.675803472222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45986.675803472222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45986.675803472222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45986.675803472222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45986.675803472222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45986.675803472222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45986.675803472222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45986.675803472222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45986.675803472222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45986.675803472222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45986.675803472222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45986.675803472222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45986.675803472222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45986.675803472222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45986.675803472222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45986.675803472222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39128</v>
      </c>
      <c r="B2" s="137" t="s">
        <v>5398</v>
      </c>
      <c r="C2" s="138">
        <v>1</v>
      </c>
      <c r="D2" s="137" t="s">
        <v>39129</v>
      </c>
      <c r="E2" s="109" t="s">
        <v>39021</v>
      </c>
      <c r="F2" s="139">
        <v>45986.614108796297</v>
      </c>
      <c r="G2" s="75">
        <f ca="1">IFERROR(NOW()-F2,"-")</f>
        <v>6.1694675925537013E-2</v>
      </c>
      <c r="H2" s="153">
        <v>45986.608796296299</v>
      </c>
      <c r="I2" s="137" t="str">
        <f>IFERROR(VLOOKUP(D2,DB!A:F,6,0),"")</f>
        <v>SCECO</v>
      </c>
      <c r="J2" s="137" t="str">
        <f>IFERROR(VLOOKUP(D2,DB!A:G,7,0),"")</f>
        <v>Vandalized</v>
      </c>
      <c r="K2" s="140" t="s">
        <v>39130</v>
      </c>
      <c r="L2" s="141" t="str">
        <f>IFERROR(VLOOKUP(D2,DB!A:I,9,0),"")</f>
        <v>Latis</v>
      </c>
    </row>
    <row r="3" spans="1:16382" ht="31.5" customHeight="1">
      <c r="A3"/>
      <c r="B3"/>
      <c r="C3" s="138"/>
      <c r="D3" s="137"/>
      <c r="E3" s="109"/>
      <c r="F3" s="153"/>
      <c r="G3" s="75">
        <f ca="1">IFERROR(NOW()-F3,"-")</f>
        <v>45986.675803472222</v>
      </c>
      <c r="H3" s="154"/>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45986.675803472222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45986.675803472222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45986.675803472222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45986.675803472222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45986.675803472222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45986.675803472222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45986.675803472222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45986.675803472222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45986.675803472222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45986.675803472222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45986.675803472222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45986.675803472222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45986.675803472222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45986.675803472222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45986.675803472222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45986.675803472222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45986.675803472222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45986.675803472222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45986.675803472222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45986.675803472222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45986.675803472222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45986.675803472222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45986.675803472222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45986.675803472222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45986.675803472222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45986.675803472222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45986.675803472222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45986.675803472222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45986.675803472222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45986.675803472222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45986.675803472222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45986.675803472222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45986.675803472222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45986.675803472222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45986.675803472222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45986.675803472222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45986.675803472222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