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43" documentId="120_S{2AC9BD13-BADA-5192-A53E-5A8FF88502F6}" xr6:coauthVersionLast="47" xr6:coauthVersionMax="47" xr10:uidLastSave="{1A9A238C-9EC1-405F-9625-18FE73128F6D}"/>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<sst xmlns="http://schemas.openxmlformats.org/spreadsheetml/2006/main" count="180286" uniqueCount="39128">
  <si>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</si>
  <si>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</si>
  <si>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</si>
  <si>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</si>
  <si>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</si>
  <si>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</si>
  <si>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</si>
  <si>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</si>
  <si>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</si>
  <si>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</si>
  <si>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</si>
  <si>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</si>
  <si>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</si>
  <si>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</si>
  <si>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</si>
  <si>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</si>
  <si>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</si>
  <si>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</si>
  <si>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</si>
  <si>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</si>
  <si>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</si>
  <si>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</si>
  <si>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</si>
  <si>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</si>
  <si>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</si>
  <si>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</si>
  <si>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</si>
  <si>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</si>
  <si>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</si>
  <si>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</si>
  <si>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</si>
  <si>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</si>
  <si>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</si>
  <si>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</si>
  <si>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</si>
  <si>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</si>
  <si>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</si>
  <si>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</si>
  <si>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</si>
  <si>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</si>
  <si>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</si>
  <si>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</si>
  <si>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</si>
  <si>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</si>
  <si>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</si>
  <si>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</si>
  <si>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</si>
  <si>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</si>
  <si>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</si>
  <si>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</si>
  <si>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</si>
  <si>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</si>
  <si>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</si>
  <si>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</si>
  <si>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</si>
  <si>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</si>
  <si>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</si>
  <si>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</si>
  <si>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</si>
  <si>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</si>
  <si>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</si>
  <si>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</si>
  <si>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</si>
  <si>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</si>
  <si>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</si>
  <si>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</si>
  <si>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</si>
  <si>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</si>
  <si>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</si>
  <si>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</si>
  <si>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</si>
  <si>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</si>
  <si>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</si>
  <si>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</si>
  <si>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</si>
  <si>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</si>
  <si>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</si>
  <si>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</si>
  <si>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</si>
  <si>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</si>
  <si>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</si>
  <si>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</si>
  <si>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</si>
  <si>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</si>
  <si>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</si>
  <si>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</si>
  <si>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</si>
  <si>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</si>
  <si>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</si>
  <si>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</si>
  <si>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</si>
  <si>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</si>
  <si>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</si>
  <si>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</si>
  <si>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</si>
  <si>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</si>
  <si>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</si>
  <si>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</si>
  <si>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</si>
  <si>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</si>
  <si>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</si>
  <si>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</si>
  <si>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</si>
  <si>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</si>
  <si>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</si>
  <si>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</si>
  <si>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</si>
  <si>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</si>
  <si>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</si>
  <si>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</si>
  <si>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</si>
  <si>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</si>
  <si>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</si>
  <si>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</si>
  <si>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</si>
  <si>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</si>
  <si>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</si>
  <si>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</si>
  <si>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</si>
  <si>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</si>
  <si>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</si>
  <si>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</si>
  <si>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</si>
  <si>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</si>
  <si>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</si>
  <si>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</si>
  <si>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</si>
  <si>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</si>
  <si>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</si>
  <si>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</si>
  <si>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</si>
  <si>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</si>
  <si>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</si>
  <si>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</si>
  <si>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</si>
  <si>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</si>
  <si>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</si>
  <si>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</si>
  <si>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</si>
  <si>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</si>
  <si>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</si>
  <si>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</si>
  <si>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</si>
  <si>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</si>
  <si>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</si>
  <si>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</si>
  <si>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</si>
  <si>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</si>
  <si>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</si>
  <si>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</si>
  <si>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</si>
  <si>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</si>
  <si>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</si>
  <si>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</si>
  <si>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</si>
  <si>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</si>
  <si>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</si>
  <si>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</si>
  <si>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</si>
  <si>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</si>
  <si>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</si>
  <si>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</si>
  <si>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</si>
  <si>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</si>
  <si>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</si>
  <si>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</si>
  <si>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</si>
  <si>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</si>
  <si>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</si>
  <si>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</si>
  <si>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</si>
  <si>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</si>
  <si>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</si>
  <si>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</si>
  <si>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</si>
  <si>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</si>
  <si>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</si>
  <si>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</si>
  <si>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</si>
  <si>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</si>
  <si>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</si>
  <si>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</si>
  <si>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</si>
  <si>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</si>
  <si>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</si>
  <si>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</si>
  <si>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</si>
  <si>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</si>
  <si>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</si>
  <si>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</si>
  <si>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</si>
  <si>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</si>
  <si>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</si>
  <si>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</si>
  <si>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</si>
  <si>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</si>
  <si>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</si>
  <si>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</si>
  <si>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</si>
  <si>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</si>
  <si>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</si>
  <si>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</si>
  <si>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</si>
  <si>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</si>
  <si>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</si>
  <si>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</si>
  <si>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</si>
  <si>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</si>
  <si>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</si>
  <si>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</si>
  <si>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</si>
  <si>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</si>
  <si>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</si>
  <si>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</si>
  <si>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</si>
  <si>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</si>
  <si>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</si>
  <si>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</si>
  <si>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</si>
  <si>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</si>
  <si>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</si>
  <si>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</si>
  <si>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</si>
  <si>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</si>
  <si>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</si>
  <si>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</si>
  <si>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</si>
  <si>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</si>
  <si>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</si>
  <si>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</si>
  <si>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</si>
  <si>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</si>
  <si>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</si>
  <si>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</si>
  <si>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</si>
  <si>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</si>
  <si>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</si>
  <si>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</si>
  <si>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</si>
  <si>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</si>
  <si>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</si>
  <si>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</si>
  <si>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</si>
  <si>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</si>
  <si>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</si>
  <si>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</si>
  <si>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</si>
  <si>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</si>
  <si>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</si>
  <si>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</si>
  <si>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</si>
  <si>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</si>
  <si>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</si>
  <si>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</si>
  <si>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</si>
  <si>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</si>
  <si>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</si>
  <si>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</si>
  <si>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</si>
  <si>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</si>
  <si>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</si>
  <si>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</si>
  <si>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</si>
  <si>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</si>
  <si>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</si>
  <si>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</si>
  <si>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</si>
  <si>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</si>
  <si>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</si>
  <si>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</si>
  <si>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</si>
  <si>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</si>
  <si>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</si>
  <si>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</si>
  <si>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</si>
  <si>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</si>
  <si>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</si>
  <si>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</si>
  <si>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</si>
  <si>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</si>
  <si>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</si>
  <si>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</si>
  <si>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</si>
  <si>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</si>
  <si>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</si>
  <si>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</si>
  <si>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</si>
  <si>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</si>
  <si>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</si>
  <si>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</si>
  <si>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</si>
  <si>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</si>
  <si>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</si>
  <si>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</si>
  <si>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</si>
  <si>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</si>
  <si>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</si>
  <si>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</si>
  <si>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</si>
  <si>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</si>
  <si>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</si>
  <si>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</si>
  <si>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</si>
  <si>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</si>
  <si>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</si>
  <si>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</si>
  <si>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</si>
  <si>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</si>
  <si>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</si>
  <si>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</si>
  <si>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</si>
  <si>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</si>
  <si>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</si>
  <si>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</si>
  <si>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</si>
  <si>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</si>
  <si>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</si>
  <si>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</si>
  <si>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</si>
  <si>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</si>
  <si>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</si>
  <si>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</si>
  <si>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</si>
  <si>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</si>
  <si>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</si>
  <si>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</si>
  <si>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</si>
  <si>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</si>
  <si>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</si>
  <si>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</si>
  <si>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</si>
  <si>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</si>
  <si>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</si>
  <si>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</si>
  <si>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</si>
  <si>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</si>
  <si>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</si>
  <si>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</si>
  <si>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</si>
  <si>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</si>
  <si>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</si>
  <si>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</si>
  <si>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</si>
  <si>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</si>
  <si>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</si>
  <si>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</si>
  <si>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</si>
  <si>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</si>
  <si>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</si>
  <si>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</si>
  <si>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</si>
  <si>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</si>
  <si>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</si>
  <si>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</si>
  <si>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</si>
  <si>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</si>
  <si>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</si>
  <si>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</si>
  <si>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</si>
  <si>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</si>
  <si>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</si>
  <si>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</si>
  <si>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</si>
  <si>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</si>
  <si>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</si>
  <si>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</si>
  <si>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</si>
  <si>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</si>
  <si>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</si>
  <si>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</si>
  <si>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</si>
  <si>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</si>
  <si>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</si>
  <si>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</si>
  <si>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</si>
  <si>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</si>
  <si>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</si>
  <si>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</si>
  <si>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</si>
  <si>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</si>
  <si>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</si>
  <si>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</si>
  <si>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</si>
  <si>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</si>
  <si>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</si>
  <si>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</si>
  <si>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</si>
  <si>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</si>
  <si>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</si>
  <si>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</si>
  <si>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</si>
  <si>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</si>
  <si>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</si>
  <si>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</si>
  <si>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</si>
  <si>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</si>
  <si>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</si>
  <si>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</si>
  <si>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</si>
  <si>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</si>
  <si>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</si>
  <si>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</si>
  <si>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</si>
  <si>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</si>
  <si>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</si>
  <si>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</si>
  <si>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</si>
  <si>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</si>
  <si>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</si>
  <si>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</si>
  <si>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</si>
  <si>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</si>
  <si>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</si>
  <si>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</si>
  <si>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</si>
  <si>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</si>
  <si>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</si>
  <si>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</si>
  <si>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</si>
  <si>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</si>
  <si>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</si>
  <si>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</si>
  <si>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</si>
  <si>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</si>
  <si>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</si>
  <si>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</si>
  <si>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</si>
  <si>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</si>
  <si>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</si>
  <si>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</si>
  <si>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</si>
  <si>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</si>
  <si>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</si>
  <si>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</si>
  <si>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</si>
  <si>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</si>
  <si>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</si>
  <si>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</si>
  <si>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</si>
  <si>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</si>
  <si>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</si>
  <si>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</si>
  <si>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</si>
  <si>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</si>
  <si>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</si>
  <si>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</si>
  <si>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</si>
  <si>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</si>
  <si>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</si>
  <si>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</si>
  <si>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</si>
  <si>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</si>
  <si>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</si>
  <si>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</si>
  <si>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</si>
  <si>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</si>
  <si>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</si>
  <si>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</si>
  <si>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</si>
  <si>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</si>
  <si>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</si>
  <si>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</si>
  <si>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</si>
  <si>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</si>
  <si>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</si>
  <si>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</si>
  <si>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</si>
  <si>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</si>
  <si>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</si>
  <si>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</si>
  <si>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</si>
  <si>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</si>
  <si>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</si>
  <si>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</si>
  <si>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</si>
  <si>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</si>
  <si>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</si>
  <si>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</si>
  <si>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</si>
  <si>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</si>
  <si>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</si>
  <si>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</si>
  <si>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</si>
  <si>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</si>
  <si>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</si>
  <si>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</si>
  <si>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</si>
  <si>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</si>
  <si>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</si>
  <si>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</si>
  <si>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</si>
  <si>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</si>
  <si>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</si>
  <si>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</si>
  <si>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</si>
  <si>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</si>
  <si>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</si>
  <si>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</si>
  <si>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</si>
  <si>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</si>
  <si>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</si>
  <si>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</si>
  <si>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</si>
  <si>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</si>
  <si>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</si>
  <si>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</si>
  <si>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</si>
  <si>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</si>
  <si>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</si>
  <si>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</si>
  <si>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</si>
  <si>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</si>
  <si>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</si>
  <si>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</si>
  <si>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</si>
  <si>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</si>
  <si>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</si>
  <si>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</si>
  <si>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</si>
  <si>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</si>
  <si>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</si>
  <si>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</si>
  <si>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</si>
  <si>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</si>
  <si>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</si>
  <si>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</si>
  <si>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</si>
  <si>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</si>
  <si>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</si>
  <si>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</si>
  <si>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</si>
  <si>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</si>
  <si>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</si>
  <si>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</si>
  <si>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</si>
  <si>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</si>
  <si>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</si>
  <si>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</si>
  <si>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</si>
  <si>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</si>
  <si>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</si>
  <si>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</si>
  <si>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</si>
  <si>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</si>
  <si>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</si>
  <si>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</si>
  <si>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</si>
  <si>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</si>
  <si>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</si>
  <si>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</si>
  <si>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</si>
  <si>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</si>
  <si>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</si>
  <si>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</si>
  <si>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</si>
  <si>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</si>
  <si>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</si>
  <si>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</si>
  <si>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</si>
  <si>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</si>
  <si>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</si>
  <si>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</si>
  <si>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</si>
  <si>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</si>
  <si>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</si>
  <si>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</si>
  <si>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</si>
  <si>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</si>
  <si>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</si>
  <si>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</si>
  <si>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</si>
  <si>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</si>
  <si>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</si>
  <si>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</si>
  <si>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</si>
  <si>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</si>
  <si>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</si>
  <si>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</si>
  <si>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</si>
  <si>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</si>
  <si>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</si>
  <si>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</si>
  <si>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</si>
  <si>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</si>
  <si>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</si>
  <si>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</si>
  <si>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</si>
  <si>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</si>
  <si>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</si>
  <si>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</si>
  <si>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</si>
  <si>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</si>
  <si>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</si>
  <si>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</si>
  <si>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</si>
  <si>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</si>
  <si>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</si>
  <si>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</si>
  <si>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</si>
  <si>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</si>
  <si>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</si>
  <si>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</si>
  <si>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</si>
  <si>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</si>
  <si>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</si>
  <si>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</si>
  <si>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</si>
  <si>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</si>
  <si>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</si>
  <si>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</si>
  <si>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</si>
  <si>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</si>
  <si>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</si>
  <si>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</si>
  <si>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</si>
  <si>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</si>
  <si>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</si>
  <si>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</si>
  <si>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</si>
  <si>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</si>
  <si>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</si>
  <si>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</si>
  <si>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</si>
  <si>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</si>
  <si>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</si>
  <si>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</si>
  <si>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</si>
  <si>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</si>
  <si>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</si>
  <si>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</si>
  <si>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</si>
  <si>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</si>
  <si>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</si>
  <si>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</si>
  <si>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</si>
  <si>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</si>
  <si>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</si>
  <si>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</si>
  <si>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</si>
  <si>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</si>
  <si>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</si>
  <si>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</si>
  <si>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</si>
  <si>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</si>
  <si>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</si>
  <si>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</si>
  <si>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</si>
  <si>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</si>
  <si>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</si>
  <si>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</si>
  <si>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</si>
  <si>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</si>
  <si>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</si>
  <si>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</si>
  <si>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</si>
  <si>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</si>
  <si>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</si>
  <si>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</si>
  <si>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</si>
  <si>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</si>
  <si>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</si>
  <si>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</si>
  <si>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</si>
  <si>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</si>
  <si>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</si>
  <si>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</si>
  <si>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</si>
  <si>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</si>
  <si>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</si>
  <si>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</si>
  <si>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</si>
  <si>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</si>
  <si>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</si>
  <si>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</si>
  <si>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</si>
  <si>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</si>
  <si>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</si>
  <si>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</si>
  <si>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</si>
  <si>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</si>
  <si>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</si>
  <si>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</si>
  <si>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</si>
  <si>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</si>
  <si>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</si>
  <si>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</si>
  <si>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</si>
  <si>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</si>
  <si>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</si>
  <si>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</si>
  <si>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</si>
  <si>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</si>
  <si>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</si>
  <si>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</si>
  <si>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</si>
  <si>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</si>
  <si>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</si>
  <si>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</si>
  <si>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</si>
  <si>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</si>
  <si>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</si>
  <si>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</si>
  <si>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</si>
  <si>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</si>
  <si>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</si>
  <si>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</si>
  <si>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</si>
  <si>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</si>
  <si>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</si>
  <si>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</si>
  <si>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</si>
  <si>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</si>
  <si>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</si>
  <si>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</si>
  <si>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</si>
  <si>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</si>
  <si>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</si>
  <si>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</si>
  <si>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</si>
  <si>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</si>
  <si>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</si>
  <si>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</si>
  <si>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</si>
  <si>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</si>
  <si>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</si>
  <si>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</si>
  <si>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</si>
  <si>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</si>
  <si>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</si>
  <si>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</si>
  <si>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</si>
  <si>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</si>
  <si>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</si>
  <si>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</si>
  <si>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</si>
  <si>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</si>
  <si>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</si>
  <si>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</si>
  <si>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</si>
  <si>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</si>
  <si>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</si>
  <si>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</si>
  <si>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</si>
  <si>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</si>
  <si>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</si>
  <si>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</si>
  <si>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</si>
  <si>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</si>
  <si>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</si>
  <si>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</si>
  <si>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</si>
  <si>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</si>
  <si>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</si>
  <si>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</si>
  <si>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</si>
  <si>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</si>
  <si>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</si>
  <si>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</si>
  <si>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</si>
  <si>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</si>
  <si>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</si>
  <si>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</si>
  <si>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</si>
  <si>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</si>
  <si>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</si>
  <si>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</si>
  <si>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</si>
  <si>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</si>
  <si>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</si>
  <si>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</si>
  <si>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</si>
  <si>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</si>
  <si>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</si>
  <si>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</si>
  <si>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</si>
  <si>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</si>
  <si>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</si>
  <si>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</si>
  <si>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</si>
  <si>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</si>
  <si>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</si>
  <si>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</si>
  <si>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</si>
  <si>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</si>
  <si>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</si>
  <si>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</si>
  <si>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</si>
  <si>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</si>
  <si>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</si>
  <si>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</si>
  <si>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</si>
  <si>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</si>
  <si>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</si>
  <si>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</si>
  <si>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</si>
  <si>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</si>
  <si>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</si>
  <si>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</si>
  <si>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</si>
  <si>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</si>
  <si>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</si>
  <si>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</si>
  <si>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</si>
  <si>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</si>
  <si>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</si>
  <si>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</si>
  <si>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</si>
  <si>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</si>
  <si>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</si>
  <si>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</si>
  <si>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</si>
  <si>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</si>
  <si>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</si>
  <si>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</si>
  <si>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</si>
  <si>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</si>
  <si>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</si>
  <si>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</si>
  <si>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</si>
  <si>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</si>
  <si>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</si>
  <si>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</si>
  <si>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</si>
  <si>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</si>
  <si>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</si>
  <si>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</si>
  <si>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</si>
  <si>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</si>
  <si>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</si>
  <si>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</si>
  <si>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</si>
  <si>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</si>
  <si>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</si>
  <si>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</si>
  <si>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</si>
  <si>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</si>
  <si>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</si>
  <si>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</si>
  <si>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</si>
  <si>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</si>
  <si>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</si>
  <si>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</si>
  <si>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</si>
  <si>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</si>
  <si>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</si>
  <si>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</si>
  <si>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</si>
  <si>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</si>
  <si>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</si>
  <si>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</si>
  <si>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</si>
  <si>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</si>
  <si>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</si>
  <si>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</si>
  <si>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</si>
  <si>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</si>
  <si>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</si>
  <si>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</si>
  <si>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</si>
  <si>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</si>
  <si>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</si>
  <si>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</si>
  <si>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</si>
  <si>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</si>
  <si>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</si>
  <si>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</si>
  <si>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</si>
  <si>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</si>
  <si>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</si>
  <si>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</si>
  <si>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</si>
  <si>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</si>
  <si>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</si>
  <si>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</si>
  <si>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</si>
  <si>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</si>
  <si>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</si>
  <si>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</si>
  <si>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</si>
  <si>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</si>
  <si>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</si>
  <si>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</si>
  <si>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</si>
  <si>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</si>
  <si>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</si>
  <si>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</si>
  <si>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</si>
  <si>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</si>
  <si>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</si>
  <si>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</si>
  <si>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</si>
  <si>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</si>
  <si>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</si>
  <si>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</si>
  <si>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</si>
  <si>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</si>
  <si>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</si>
  <si>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</si>
  <si>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</si>
  <si>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</si>
  <si>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</si>
  <si>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</si>
  <si>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</si>
  <si>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</si>
  <si>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</si>
  <si>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</si>
  <si>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</si>
  <si>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</si>
  <si>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</si>
  <si>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</si>
  <si>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</si>
  <si>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</si>
  <si>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</si>
  <si>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</si>
  <si>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</si>
  <si>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</si>
  <si>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</si>
  <si>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</si>
  <si>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</si>
  <si>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</si>
  <si>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</si>
  <si>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</si>
  <si>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</si>
  <si>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</si>
  <si>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</si>
  <si>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</si>
  <si>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</si>
  <si>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</si>
  <si>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</si>
  <si>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</si>
  <si>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</si>
  <si>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</si>
  <si>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</si>
  <si>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</si>
  <si>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</si>
  <si>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</si>
  <si>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</si>
  <si>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</si>
  <si>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</si>
  <si>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</si>
  <si>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</si>
  <si>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</si>
  <si>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</si>
  <si>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</si>
  <si>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</si>
  <si>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</si>
  <si>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</si>
  <si>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</si>
  <si>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</si>
  <si>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</si>
  <si>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</si>
  <si>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</si>
  <si>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</si>
  <si>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</si>
  <si>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</si>
  <si>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</si>
  <si>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</si>
  <si>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</si>
  <si>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</si>
  <si>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</si>
  <si>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</si>
  <si>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</si>
  <si>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</si>
  <si>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</si>
  <si>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</si>
  <si>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</si>
  <si>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</si>
  <si>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</si>
  <si>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</si>
  <si>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</si>
  <si>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</si>
  <si>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</si>
  <si>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</si>
  <si>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</si>
  <si>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</si>
  <si>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</si>
  <si>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</si>
  <si>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</si>
  <si>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</si>
  <si>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</si>
  <si>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</si>
  <si>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</si>
  <si>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</si>
  <si>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</si>
  <si>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</si>
  <si>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</si>
  <si>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</si>
  <si>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</si>
  <si>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</si>
  <si>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</si>
  <si>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</si>
  <si>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</si>
  <si>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</si>
  <si>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</si>
  <si>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</si>
  <si>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</si>
  <si>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</si>
  <si>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</si>
  <si>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</si>
  <si>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</si>
  <si>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</si>
  <si>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</si>
  <si>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</si>
  <si>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</si>
  <si>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</si>
  <si>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</si>
  <si>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</si>
  <si>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</si>
  <si>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</si>
  <si>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</si>
  <si>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</si>
  <si>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</si>
  <si>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</si>
  <si>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</si>
  <si>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</si>
  <si>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</si>
  <si>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</si>
  <si>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</si>
  <si>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</si>
  <si>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</si>
  <si>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</si>
  <si>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</si>
  <si>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</si>
  <si>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</si>
  <si>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</si>
  <si>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</si>
  <si>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</si>
  <si>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</si>
  <si>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</si>
  <si>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</si>
  <si>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</si>
  <si>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</si>
  <si>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</si>
  <si>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</si>
  <si>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</si>
  <si>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</si>
  <si>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</si>
  <si>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</si>
  <si>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</si>
  <si>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</si>
  <si>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</si>
  <si>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</si>
  <si>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</si>
  <si>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</si>
  <si>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</si>
  <si>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</si>
  <si>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</si>
  <si>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</si>
  <si>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</si>
  <si>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</si>
  <si>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</si>
  <si>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</si>
  <si>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</si>
  <si>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</si>
  <si>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</si>
  <si>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</si>
  <si>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</si>
  <si>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</si>
  <si>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</si>
  <si>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</si>
  <si>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</si>
  <si>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</si>
  <si>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</si>
  <si>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</si>
  <si>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</si>
  <si>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</si>
  <si>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</si>
  <si>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</si>
  <si>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</si>
  <si>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</si>
  <si>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</si>
  <si>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</si>
  <si>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</si>
  <si>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</si>
  <si>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</si>
  <si>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</si>
  <si>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</si>
  <si>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</si>
  <si>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</si>
  <si>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</si>
  <si>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</si>
  <si>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</si>
  <si>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</si>
  <si>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</si>
  <si>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</si>
  <si>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</si>
  <si>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</si>
  <si>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</si>
  <si>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</si>
  <si>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</si>
  <si>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</si>
  <si>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</si>
  <si>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</si>
  <si>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</si>
  <si>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</si>
  <si>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</si>
  <si>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</si>
  <si>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</si>
  <si>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</si>
  <si>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</si>
  <si>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</si>
  <si>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</si>
  <si>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</si>
  <si>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</si>
  <si>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</si>
  <si>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</si>
  <si>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</si>
  <si>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</si>
  <si>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</si>
  <si>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</si>
  <si>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</si>
  <si>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</si>
  <si>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</si>
  <si>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</si>
  <si>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</si>
  <si>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</si>
  <si>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</si>
  <si>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</si>
  <si>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</si>
  <si>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</si>
  <si>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</si>
  <si>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</si>
  <si>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</si>
  <si>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</si>
  <si>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</si>
  <si>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</si>
  <si>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</si>
  <si>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</si>
  <si>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</si>
  <si>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</si>
  <si>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</si>
  <si>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</si>
  <si>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</si>
  <si>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</si>
  <si>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</si>
  <si>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</si>
  <si>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</si>
  <si>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</si>
  <si>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</si>
  <si>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</si>
  <si>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</si>
  <si>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</si>
  <si>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</si>
  <si>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</si>
  <si>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</si>
  <si>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</si>
  <si>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</si>
  <si>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</si>
  <si>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</si>
  <si>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</si>
  <si>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</si>
  <si>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</si>
  <si>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</si>
  <si>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</si>
  <si>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</si>
  <si>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</si>
  <si>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</si>
  <si>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</si>
  <si>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</si>
  <si>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</si>
  <si>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</si>
  <si>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</si>
  <si>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</si>
  <si>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</si>
  <si>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</si>
  <si>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</si>
  <si>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</si>
  <si>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</si>
  <si>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</si>
  <si>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</si>
  <si>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</si>
  <si>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</si>
  <si>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</si>
  <si>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</si>
  <si>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</si>
  <si>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</si>
  <si>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</si>
  <si>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</si>
  <si>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</si>
  <si>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</si>
  <si>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</si>
  <si>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</si>
  <si>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</si>
  <si>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</si>
  <si>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</si>
  <si>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</si>
  <si>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</si>
  <si>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</si>
  <si>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</si>
  <si>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</si>
  <si>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</si>
  <si>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</si>
  <si>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</si>
  <si>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</si>
  <si>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</si>
  <si>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</si>
  <si>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</si>
  <si>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</si>
  <si>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</si>
  <si>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</si>
  <si>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</si>
  <si>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</si>
  <si>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</si>
  <si>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</si>
  <si>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</si>
  <si>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</si>
  <si>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</si>
  <si>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</si>
  <si>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</si>
  <si>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</si>
  <si>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</si>
  <si>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</si>
  <si>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</si>
  <si>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</si>
  <si>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</si>
  <si>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</si>
  <si>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</si>
  <si>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</si>
  <si>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</si>
  <si>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</si>
  <si>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</si>
  <si>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</si>
  <si>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</si>
  <si>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</si>
  <si>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</si>
  <si>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</si>
  <si>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</si>
  <si>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</si>
  <si>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</si>
  <si>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</si>
  <si>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</si>
  <si>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</si>
  <si>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</si>
  <si>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</si>
  <si>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</si>
  <si>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</si>
  <si>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</si>
  <si>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</si>
  <si>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</si>
  <si>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</si>
  <si>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</si>
  <si>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</si>
  <si>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</si>
  <si>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</si>
  <si>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</si>
  <si>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</si>
  <si>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</si>
  <si>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</si>
  <si>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</si>
  <si>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</si>
  <si>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</si>
  <si>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</si>
  <si>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</si>
  <si>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</si>
  <si>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</si>
  <si>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</si>
  <si>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</si>
  <si>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</si>
  <si>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</si>
  <si>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</si>
  <si>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</si>
  <si>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</si>
  <si>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</si>
  <si>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</si>
  <si>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</si>
  <si>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</si>
  <si>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</si>
  <si>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</si>
  <si>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</si>
  <si>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</si>
  <si>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</si>
  <si>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</si>
  <si>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</si>
  <si>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</si>
  <si>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</si>
  <si>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</si>
  <si>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</si>
  <si>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</si>
  <si>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</si>
  <si>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</si>
  <si>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</si>
  <si>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</si>
  <si>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</si>
  <si>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</si>
  <si>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</si>
  <si>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</si>
  <si>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</si>
  <si>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</si>
  <si>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</si>
  <si>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</si>
  <si>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</si>
  <si>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</si>
  <si>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</si>
  <si>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</si>
  <si>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</si>
  <si>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</si>
  <si>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</si>
  <si>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</si>
  <si>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</si>
  <si>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</si>
  <si>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</si>
  <si>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</si>
  <si>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</si>
  <si>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</si>
  <si>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</si>
  <si>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</si>
  <si>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</si>
  <si>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</si>
  <si>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</si>
  <si>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</si>
  <si>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</si>
  <si>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</si>
  <si>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</si>
  <si>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</si>
  <si>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</si>
  <si>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</si>
  <si>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</si>
  <si>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</si>
  <si>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</si>
  <si>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</si>
  <si>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</si>
  <si>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</si>
  <si>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</si>
  <si>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</si>
  <si>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</si>
  <si>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</si>
  <si>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</si>
  <si>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</si>
  <si>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</si>
  <si>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</si>
  <si>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</si>
  <si>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</si>
  <si>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</si>
  <si>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</si>
  <si>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</si>
  <si>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</si>
  <si>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</si>
  <si>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</si>
  <si>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</si>
  <si>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</si>
  <si>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</si>
  <si>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</si>
  <si>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</si>
  <si>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</si>
  <si>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</si>
  <si>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</si>
  <si>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</si>
  <si>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</si>
  <si>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</si>
  <si>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</si>
  <si>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</si>
  <si>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</si>
  <si>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</si>
  <si>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</si>
  <si>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</si>
  <si>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</si>
  <si>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</si>
  <si>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</si>
  <si>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</si>
  <si>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</si>
  <si>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</si>
  <si>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</si>
  <si>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</si>
  <si>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</si>
  <si>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</si>
  <si>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</si>
  <si>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</si>
  <si>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</si>
  <si>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</si>
  <si>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</si>
  <si>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</si>
  <si>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</si>
  <si>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</si>
  <si>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</si>
  <si>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</si>
  <si>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</si>
  <si>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</si>
  <si>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</si>
  <si>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</si>
  <si>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</si>
  <si>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</si>
  <si>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</si>
  <si>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</si>
  <si>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</si>
  <si>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</si>
  <si>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</si>
  <si>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</si>
  <si>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</si>
  <si>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</si>
  <si>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</si>
  <si>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</si>
  <si>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</si>
  <si>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</si>
  <si>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</si>
  <si>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</si>
  <si>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</si>
  <si>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</si>
  <si>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</si>
  <si>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</si>
  <si>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</si>
  <si>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</si>
  <si>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</si>
  <si>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</si>
  <si>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</si>
  <si>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</si>
  <si>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</si>
  <si>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</si>
  <si>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</si>
  <si>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</si>
  <si>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</si>
  <si>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</si>
  <si>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</si>
  <si>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</si>
  <si>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</si>
  <si>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</si>
  <si>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</si>
  <si>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</si>
  <si>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</si>
  <si>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</si>
  <si>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</si>
  <si>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</si>
  <si>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</si>
  <si>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</si>
  <si>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</si>
  <si>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</si>
  <si>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</si>
  <si>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</si>
  <si>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</si>
  <si>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</si>
  <si>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</si>
  <si>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</si>
  <si>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</si>
  <si>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</si>
  <si>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</si>
  <si>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</si>
  <si>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</si>
  <si>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</si>
  <si>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</si>
  <si>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</si>
  <si>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</si>
  <si>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</si>
  <si>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</si>
  <si>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</si>
  <si>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</si>
  <si>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</si>
  <si>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</si>
  <si>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</si>
  <si>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</si>
  <si>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</si>
  <si>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</si>
  <si>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</si>
  <si>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</si>
  <si>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</si>
  <si>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</si>
  <si>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</si>
  <si>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</si>
  <si>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</si>
  <si>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</si>
  <si>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</si>
  <si>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</si>
  <si>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</si>
  <si>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</si>
  <si>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</si>
  <si>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</si>
  <si>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</si>
  <si>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</si>
  <si>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</si>
  <si>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</si>
  <si>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</si>
  <si>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</si>
  <si>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</si>
  <si>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</si>
  <si>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</si>
  <si>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</si>
  <si>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</si>
  <si>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</si>
  <si>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</si>
  <si>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</si>
  <si>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</si>
  <si>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</si>
  <si>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</si>
  <si>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</si>
  <si>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</si>
  <si>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</si>
  <si>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</si>
  <si>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</si>
  <si>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</si>
  <si>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</si>
  <si>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</si>
  <si>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</si>
  <si>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</si>
  <si>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</si>
  <si>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</si>
  <si>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</si>
  <si>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</si>
  <si>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</si>
  <si>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</si>
  <si>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</si>
  <si>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</si>
  <si>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</si>
  <si>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</si>
  <si>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</si>
  <si>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</si>
  <si>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</si>
  <si>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</si>
  <si>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</si>
  <si>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</si>
  <si>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</si>
  <si>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</si>
  <si>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</si>
  <si>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</si>
  <si>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</si>
  <si>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</si>
  <si>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</si>
  <si>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</si>
  <si>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</si>
  <si>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</si>
  <si>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</si>
  <si>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</si>
  <si>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</si>
  <si>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</si>
  <si>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</si>
  <si>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</si>
  <si>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</si>
  <si>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</si>
  <si>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</si>
  <si>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</si>
  <si>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</si>
  <si>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</si>
  <si>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</si>
  <si>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</si>
  <si>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</si>
  <si>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</si>
  <si>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</si>
  <si>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</si>
  <si>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</si>
  <si>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</si>
  <si>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</si>
  <si>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</si>
  <si>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</si>
  <si>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</si>
  <si>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</si>
  <si>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</si>
  <si>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</si>
  <si>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</si>
  <si>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</si>
  <si>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</si>
  <si>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</si>
  <si>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</si>
  <si>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</si>
  <si>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</si>
  <si>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</si>
  <si>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</si>
  <si>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</si>
  <si>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</si>
  <si>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</si>
  <si>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</si>
  <si>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</si>
  <si>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</si>
  <si>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</si>
  <si>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</si>
  <si>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</si>
  <si>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</si>
  <si>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</si>
  <si>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</si>
  <si>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</si>
  <si>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</si>
  <si>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</si>
  <si>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</si>
  <si>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</si>
  <si>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</si>
  <si>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</si>
  <si>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</si>
  <si>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</si>
  <si>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</si>
  <si>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</si>
  <si>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</si>
  <si>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</si>
  <si>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</si>
  <si>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</si>
  <si>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</si>
  <si>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</si>
  <si>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</si>
  <si>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</si>
  <si>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</si>
  <si>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</si>
  <si>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</si>
  <si>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</si>
  <si>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</si>
  <si>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</si>
  <si>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</si>
  <si>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</si>
  <si>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</si>
  <si>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</si>
  <si>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</si>
  <si>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</si>
  <si>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</si>
  <si>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</si>
  <si>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</si>
  <si>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</si>
  <si>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</si>
  <si>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</si>
  <si>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</si>
  <si>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</si>
  <si>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</si>
  <si>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</si>
  <si>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</si>
  <si>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</si>
  <si>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</si>
  <si>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</si>
  <si>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</si>
  <si>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</si>
  <si>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</si>
  <si>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</si>
  <si>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</si>
  <si>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</si>
  <si>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</si>
  <si>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</si>
  <si>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</si>
  <si>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</si>
  <si>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</si>
  <si>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</si>
  <si>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</si>
  <si>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</si>
  <si>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</si>
  <si>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</si>
  <si>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</si>
  <si>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</si>
  <si>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</si>
  <si>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</si>
  <si>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</si>
  <si>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</si>
  <si>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</si>
  <si>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</si>
  <si>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</si>
  <si>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</si>
  <si>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</si>
  <si>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</si>
  <si>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</si>
  <si>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</si>
  <si>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</si>
  <si>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</si>
  <si>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</si>
  <si>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</si>
  <si>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</si>
  <si>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</si>
  <si>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</si>
  <si>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</si>
  <si>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</si>
  <si>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</si>
  <si>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</si>
  <si>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</si>
  <si>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</si>
  <si>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</si>
  <si>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</si>
  <si>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</si>
  <si>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</si>
  <si>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</si>
  <si>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</si>
  <si>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</si>
  <si>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</si>
  <si>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</si>
  <si>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</si>
  <si>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</si>
  <si>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</si>
  <si>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</si>
  <si>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</si>
  <si>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</si>
  <si>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</si>
  <si>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</si>
  <si>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</si>
  <si>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</si>
  <si>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</si>
  <si>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</si>
  <si>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</si>
  <si>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</si>
  <si>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</si>
  <si>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</si>
  <si>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</si>
  <si>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</si>
  <si>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</si>
  <si>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</si>
  <si>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</si>
  <si>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</si>
  <si>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</si>
  <si>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</si>
  <si>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</si>
  <si>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</si>
  <si>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</si>
  <si>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</si>
  <si>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</si>
  <si>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</si>
  <si>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</si>
  <si>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</si>
  <si>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</si>
  <si>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</si>
  <si>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</si>
  <si>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</si>
  <si>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</si>
  <si>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</si>
  <si>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</si>
  <si>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</si>
  <si>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</si>
  <si>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</si>
  <si>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</si>
  <si>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</si>
  <si>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</si>
  <si>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</si>
  <si>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</si>
  <si>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</si>
  <si>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</si>
  <si>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</si>
  <si>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</si>
  <si>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</si>
  <si>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</si>
  <si>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</si>
  <si>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</si>
  <si>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</si>
  <si>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</si>
  <si>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</si>
  <si>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</si>
  <si>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</si>
  <si>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</si>
  <si>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</si>
  <si>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</si>
  <si>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</si>
  <si>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</si>
  <si>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</si>
  <si>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</si>
  <si>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</si>
  <si>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</si>
  <si>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</si>
  <si>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</si>
  <si>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</si>
  <si>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</si>
  <si>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</si>
  <si>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</si>
  <si>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</si>
  <si>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</si>
  <si>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</si>
  <si>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</si>
  <si>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</si>
  <si>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</si>
  <si>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</si>
  <si>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</si>
  <si>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</si>
  <si>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</si>
  <si>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</si>
  <si>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</si>
  <si>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</si>
  <si>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</si>
  <si>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</si>
  <si>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</si>
  <si>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</si>
  <si>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</si>
  <si>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</si>
  <si>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</si>
  <si>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</si>
  <si>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</si>
  <si>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</si>
  <si>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</si>
  <si>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</si>
  <si>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</si>
  <si>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</si>
  <si>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</si>
  <si>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</si>
  <si>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</si>
  <si>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</si>
  <si>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</si>
  <si>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</si>
  <si>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</si>
  <si>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</si>
  <si>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</si>
  <si>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</si>
  <si>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</si>
  <si>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</si>
  <si>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</si>
  <si>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</si>
  <si>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</si>
  <si>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</si>
  <si>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</si>
  <si>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</si>
  <si>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</si>
  <si>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</si>
  <si>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</si>
  <si>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</si>
  <si>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</si>
  <si>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</si>
  <si>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</si>
  <si>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</si>
  <si>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</si>
  <si>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</si>
  <si>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</si>
  <si>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</si>
  <si>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</si>
  <si>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</si>
  <si>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</si>
  <si>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</si>
  <si>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</si>
  <si>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</si>
  <si>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</si>
  <si>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</si>
  <si>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</si>
  <si>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</si>
  <si>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</si>
  <si>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</si>
  <si>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</si>
  <si>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</si>
  <si>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</si>
  <si>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</si>
  <si>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</si>
  <si>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</si>
  <si>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</si>
  <si>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</si>
  <si>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</si>
  <si>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</si>
  <si>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</si>
  <si>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</si>
  <si>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</si>
  <si>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</si>
  <si>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</si>
  <si>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</si>
  <si>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</si>
  <si>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</si>
  <si>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</si>
  <si>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</si>
  <si>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</si>
  <si>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</si>
  <si>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</si>
  <si>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</si>
  <si>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</si>
  <si>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</si>
  <si>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</si>
  <si>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</si>
  <si>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</si>
  <si>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</si>
  <si>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</si>
  <si>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</si>
  <si>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</si>
  <si>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</si>
  <si>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</si>
  <si>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</si>
  <si>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</si>
  <si>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</si>
  <si>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</si>
  <si>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</si>
  <si>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</si>
  <si>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</si>
  <si>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</si>
  <si>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</si>
  <si>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</si>
  <si>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</si>
  <si>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</si>
  <si>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</si>
  <si>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</si>
  <si>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</si>
  <si>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</si>
  <si>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</si>
  <si>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</si>
  <si>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</si>
  <si>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</si>
  <si>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</si>
  <si>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</si>
  <si>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</si>
  <si>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</si>
  <si>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</si>
  <si>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</si>
  <si>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</si>
  <si>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</si>
  <si>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</si>
  <si>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</si>
  <si>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</si>
  <si>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</si>
  <si>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</si>
  <si>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</si>
  <si>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</si>
  <si>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</si>
  <si>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</si>
  <si>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</si>
  <si>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</si>
  <si>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</si>
  <si>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</si>
  <si>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</si>
  <si>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</si>
  <si>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</si>
  <si>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</si>
  <si>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</si>
  <si>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</si>
  <si>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</si>
  <si>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</si>
  <si>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</si>
  <si>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</si>
  <si>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</si>
  <si>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</si>
  <si>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</si>
  <si>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</si>
  <si>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</si>
  <si>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</si>
  <si>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</si>
  <si>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</si>
  <si>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</si>
  <si>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</si>
  <si>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</si>
  <si>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</si>
  <si>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</si>
  <si>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</si>
  <si>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</si>
  <si>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</si>
  <si>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</si>
  <si>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</si>
  <si>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</si>
  <si>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</si>
  <si>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</si>
  <si>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</si>
  <si>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</si>
  <si>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</si>
  <si>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</si>
  <si>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</si>
  <si>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</si>
  <si>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</si>
  <si>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</si>
  <si>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</si>
  <si>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</si>
  <si>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</si>
  <si>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</si>
  <si>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</si>
  <si>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</si>
  <si>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</si>
  <si>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</si>
  <si>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</si>
  <si>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</si>
  <si>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</si>
  <si>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</si>
  <si>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</si>
  <si>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</si>
  <si>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</si>
  <si>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</si>
  <si>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</si>
  <si>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</si>
  <si>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</si>
  <si>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</si>
  <si>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</si>
  <si>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</si>
  <si>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</si>
  <si>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</si>
  <si>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</si>
  <si>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</si>
  <si>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</si>
  <si>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</si>
  <si>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</si>
  <si>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</si>
  <si>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</si>
  <si>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</si>
  <si>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</si>
  <si>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</si>
  <si>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</si>
  <si>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</si>
  <si>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</si>
  <si>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</si>
  <si>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</si>
  <si>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</si>
  <si>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</si>
  <si>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</si>
  <si>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</si>
  <si>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</si>
  <si>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</si>
  <si>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</si>
  <si>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</si>
  <si>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</si>
  <si>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</si>
  <si>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</si>
  <si>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</si>
  <si>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</si>
  <si>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</si>
  <si>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</si>
  <si>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</si>
  <si>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</si>
  <si>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</si>
  <si>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</si>
  <si>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</si>
  <si>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</si>
  <si>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</si>
  <si>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</si>
  <si>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</si>
  <si>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</si>
  <si>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</si>
  <si>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</si>
  <si>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</si>
  <si>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</si>
  <si>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</si>
  <si>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</si>
  <si>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</si>
  <si>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</si>
  <si>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</si>
  <si>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</si>
  <si>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</si>
  <si>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</si>
  <si>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</si>
  <si>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</si>
  <si>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</si>
  <si>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</si>
  <si>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</si>
  <si>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</si>
  <si>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</si>
  <si>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</si>
  <si>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</si>
  <si>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</si>
  <si>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</si>
  <si>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</si>
  <si>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</si>
  <si>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</si>
  <si>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</si>
  <si>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</si>
  <si>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</si>
  <si>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</si>
  <si>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</si>
  <si>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</si>
  <si>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</si>
  <si>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</si>
  <si>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</si>
  <si>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</si>
  <si>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</si>
  <si>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</si>
  <si>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</si>
  <si>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</si>
  <si>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</si>
  <si>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</si>
  <si>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</si>
  <si>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</si>
  <si>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</si>
  <si>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</si>
  <si>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</si>
  <si>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</si>
  <si>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</si>
  <si>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</si>
  <si>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</si>
  <si>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</si>
  <si>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</si>
  <si>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</si>
  <si>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</si>
  <si>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</si>
  <si>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</si>
  <si>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</si>
  <si>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</si>
  <si>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</si>
  <si>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</si>
  <si>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</si>
  <si>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</si>
  <si>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</si>
  <si>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</si>
  <si>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</si>
  <si>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</si>
  <si>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</si>
  <si>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</si>
  <si>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</si>
  <si>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</si>
  <si>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</si>
  <si>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</si>
  <si>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</si>
  <si>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</si>
  <si>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</si>
  <si>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</si>
  <si>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</si>
  <si>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</si>
  <si>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</si>
  <si>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</si>
  <si>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</si>
  <si>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</si>
  <si>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</si>
  <si>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</si>
  <si>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</si>
  <si>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</si>
  <si>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</si>
  <si>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</si>
  <si>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</si>
  <si>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</si>
  <si>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</si>
  <si>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</si>
  <si>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</si>
  <si>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</si>
  <si>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</si>
  <si>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</si>
  <si>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</si>
  <si>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</si>
  <si>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</si>
  <si>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</si>
  <si>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</si>
  <si>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</si>
  <si>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</si>
  <si>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</si>
  <si>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</si>
  <si>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</si>
  <si>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</si>
  <si>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</si>
  <si>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</si>
  <si>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</si>
  <si>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</si>
  <si>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</si>
  <si>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</si>
  <si>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</si>
  <si>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</si>
  <si>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</si>
  <si>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</si>
  <si>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</si>
  <si>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</si>
  <si>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</si>
  <si>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</si>
  <si>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</si>
  <si>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</si>
  <si>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</si>
  <si>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</si>
  <si>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</si>
  <si>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</si>
  <si>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</si>
  <si>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</si>
  <si>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</si>
  <si>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</si>
  <si>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</si>
  <si>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</si>
  <si>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</si>
  <si>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</si>
  <si>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</si>
  <si>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</si>
  <si>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</si>
  <si>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</si>
  <si>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</si>
  <si>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</si>
  <si>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</si>
  <si>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</si>
  <si>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</si>
  <si>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</si>
  <si>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</si>
  <si>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</si>
  <si>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</si>
  <si>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</si>
  <si>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</si>
  <si>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</si>
  <si>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</si>
  <si>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</si>
  <si>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</si>
  <si>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</si>
  <si>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</si>
  <si>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</si>
  <si>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</si>
  <si>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</si>
  <si>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</si>
  <si>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</si>
  <si>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</si>
  <si>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</si>
  <si>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</si>
  <si>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</si>
  <si>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</si>
  <si>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</si>
  <si>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</si>
  <si>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</si>
  <si>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</si>
  <si>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</si>
  <si>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</si>
  <si>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</si>
  <si>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</si>
  <si>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</si>
  <si>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</si>
  <si>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</si>
  <si>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</si>
  <si>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</si>
  <si>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</si>
  <si>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</si>
  <si>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</si>
  <si>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</si>
  <si>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</si>
  <si>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</si>
  <si>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</si>
  <si>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</si>
  <si>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</si>
  <si>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</si>
  <si>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</si>
  <si>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</si>
  <si>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</si>
  <si>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</si>
  <si>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</si>
  <si>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</si>
  <si>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</si>
  <si>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</si>
  <si>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</si>
  <si>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</si>
  <si>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</si>
  <si>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</si>
  <si>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</si>
  <si>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</si>
  <si>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</si>
  <si>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</si>
  <si>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</si>
  <si>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</si>
  <si>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</si>
  <si>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</si>
  <si>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</si>
  <si>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</si>
  <si>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</si>
  <si>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</si>
  <si>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</si>
  <si>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</si>
  <si>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</si>
  <si>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</si>
  <si>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</si>
  <si>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</si>
  <si>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</si>
  <si>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</si>
  <si>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</si>
  <si>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</si>
  <si>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</si>
  <si>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</si>
  <si>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</si>
  <si>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</si>
  <si>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</si>
  <si>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</si>
  <si>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</si>
  <si>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</si>
  <si>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</si>
  <si>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</si>
  <si>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</si>
  <si>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</si>
  <si>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</si>
  <si>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</si>
  <si>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</si>
  <si>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</si>
  <si>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</si>
  <si>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</si>
  <si>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</si>
  <si>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</si>
  <si>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</si>
  <si>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</si>
  <si>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</si>
  <si>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</si>
  <si>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</si>
  <si>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</si>
  <si>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</si>
  <si>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</si>
  <si>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</si>
  <si>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</si>
  <si>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</si>
  <si>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</si>
  <si>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</si>
  <si>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</si>
  <si>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</si>
  <si>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</si>
  <si>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</si>
  <si>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</si>
  <si>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</si>
  <si>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</si>
  <si>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</si>
  <si>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</si>
  <si>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</si>
  <si>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</si>
  <si>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</si>
  <si>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</si>
  <si>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</si>
  <si>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</si>
  <si>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</si>
  <si>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</si>
  <si>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</si>
  <si>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</si>
  <si>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</si>
  <si>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</si>
  <si>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</si>
  <si>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</si>
  <si>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</si>
  <si>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</si>
  <si>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</si>
  <si>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</si>
  <si>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</si>
  <si>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</si>
  <si>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</si>
  <si>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</si>
  <si>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</si>
  <si>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</si>
  <si>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</si>
  <si>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</si>
  <si>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</si>
  <si>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</si>
  <si>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</si>
  <si>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</si>
  <si>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</si>
  <si>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</si>
  <si>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</si>
  <si>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</si>
  <si>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</si>
  <si>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</si>
  <si>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</si>
  <si>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</si>
  <si>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</si>
  <si>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</si>
  <si>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</si>
  <si>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</si>
  <si>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</si>
  <si>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</si>
  <si>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</si>
  <si>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</si>
  <si>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</si>
  <si>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</si>
  <si>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</si>
  <si>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</si>
  <si>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</si>
  <si>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</si>
  <si>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</si>
  <si>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</si>
  <si>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</si>
  <si>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</si>
  <si>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</si>
  <si>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</si>
  <si>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</si>
  <si>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</si>
  <si>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</si>
  <si>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</si>
  <si>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</si>
  <si>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</si>
  <si>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</si>
  <si>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</si>
  <si>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</si>
  <si>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</si>
  <si>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</si>
  <si>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</si>
  <si>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</si>
  <si>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</si>
  <si>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</si>
  <si>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</si>
  <si>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</si>
  <si>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</si>
  <si>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</si>
  <si>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</si>
  <si>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</si>
  <si>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</si>
  <si>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</si>
  <si>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</si>
  <si>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</si>
  <si>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</si>
  <si>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</si>
  <si>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</si>
  <si>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</si>
  <si>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</si>
  <si>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</si>
  <si>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</si>
  <si>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</si>
  <si>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</si>
  <si>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</si>
  <si>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</si>
  <si>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</si>
  <si>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</si>
  <si>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</si>
  <si>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</si>
  <si>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</si>
  <si>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</si>
  <si>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</si>
  <si>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</si>
  <si>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</si>
  <si>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</si>
  <si>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</si>
  <si>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</si>
  <si>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</si>
  <si>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</si>
  <si>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</si>
  <si>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</si>
  <si>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</si>
  <si>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</si>
  <si>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</si>
  <si>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</si>
  <si>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</si>
  <si>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</si>
  <si>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</si>
  <si>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</si>
  <si>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</si>
  <si>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</si>
  <si>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</si>
  <si>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</si>
  <si>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</si>
  <si>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</si>
  <si>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</si>
  <si>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</si>
  <si>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</si>
  <si>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</si>
  <si>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</si>
  <si>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</si>
  <si>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</si>
  <si>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</si>
  <si>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</si>
  <si>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</si>
  <si>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</si>
  <si>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</si>
  <si>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</si>
  <si>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</si>
  <si>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</si>
  <si>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</si>
  <si>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</si>
  <si>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</si>
  <si>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</si>
  <si>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</si>
  <si>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</si>
  <si>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</si>
  <si>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</si>
  <si>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</si>
  <si>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</si>
  <si>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</si>
  <si>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</si>
  <si>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</si>
  <si>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</si>
  <si>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</si>
  <si>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</si>
  <si>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</si>
  <si>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</si>
  <si>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</si>
  <si>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</si>
  <si>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</si>
  <si>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</si>
  <si>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</si>
  <si>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</si>
  <si>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</si>
  <si>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</si>
  <si>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</si>
  <si>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</si>
  <si>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</si>
  <si>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</si>
  <si>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</si>
  <si>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</si>
  <si>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</si>
  <si>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</si>
  <si>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</si>
  <si>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</si>
  <si>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</si>
  <si>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</si>
  <si>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</si>
  <si>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</si>
  <si>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</si>
  <si>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</si>
  <si>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</si>
  <si>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</si>
  <si>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</si>
  <si>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</si>
  <si>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</si>
  <si>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</si>
  <si>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</si>
  <si>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</si>
  <si>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</si>
  <si>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</si>
  <si>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</si>
  <si>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</si>
  <si>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</si>
  <si>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</si>
  <si>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</si>
  <si>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</si>
  <si>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</si>
  <si>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</si>
  <si>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</si>
  <si>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</si>
  <si>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</si>
  <si>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</si>
  <si>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</si>
  <si>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</si>
  <si>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</si>
  <si>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</si>
  <si>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</si>
  <si>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</si>
  <si>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</si>
  <si>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</si>
  <si>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</si>
  <si>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</si>
  <si>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</si>
  <si>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</si>
  <si>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</si>
  <si>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</si>
  <si>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</si>
  <si>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</si>
  <si>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</si>
  <si>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</si>
  <si>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</si>
  <si>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</si>
  <si>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</si>
  <si>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</si>
  <si>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</si>
  <si>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</si>
  <si>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</si>
  <si>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</si>
  <si>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</si>
  <si>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</si>
  <si>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</si>
  <si>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</si>
  <si>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</si>
  <si>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</si>
  <si>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</si>
  <si>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</si>
  <si>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</si>
  <si>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</si>
  <si>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</si>
  <si>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</si>
  <si>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</si>
  <si>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</si>
  <si>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</si>
  <si>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</si>
  <si>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</si>
  <si>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</si>
  <si>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</si>
  <si>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</si>
  <si>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</si>
  <si>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</si>
  <si>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</si>
  <si>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</si>
  <si>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</si>
  <si>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</si>
  <si>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</si>
  <si>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</si>
  <si>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</si>
  <si>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</si>
  <si>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</si>
  <si>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</si>
  <si>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</si>
  <si>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</si>
  <si>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</si>
  <si>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</si>
  <si>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</si>
  <si>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</si>
  <si>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</si>
  <si>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</si>
  <si>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</si>
  <si>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</si>
  <si>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</si>
  <si>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</si>
  <si>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</si>
  <si>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</si>
  <si>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</si>
  <si>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</si>
  <si>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</si>
  <si>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</si>
  <si>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</si>
  <si>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</si>
  <si>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</si>
  <si>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</si>
  <si>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</si>
  <si>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</si>
  <si>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</si>
  <si>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</si>
  <si>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</si>
  <si>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</si>
  <si>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</si>
  <si>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</si>
  <si>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</si>
  <si>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</si>
  <si>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</si>
  <si>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</si>
  <si>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</si>
  <si>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</si>
  <si>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</si>
  <si>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</si>
  <si>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</si>
  <si>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</si>
  <si>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</si>
  <si>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</si>
  <si>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</si>
  <si>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</si>
  <si>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</si>
  <si>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</si>
  <si>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</si>
  <si>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</si>
  <si>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</si>
  <si>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</si>
  <si>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</si>
  <si>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</si>
  <si>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</si>
  <si>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</si>
  <si>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</si>
  <si>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</si>
  <si>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</si>
  <si>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</si>
  <si>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</si>
  <si>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</si>
  <si>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</si>
  <si>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</si>
  <si>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</si>
  <si>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</si>
  <si>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</si>
  <si>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</si>
  <si>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</si>
  <si>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</si>
  <si>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</si>
  <si>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</si>
  <si>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</si>
  <si>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</si>
  <si>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</si>
  <si>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</si>
  <si>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</si>
  <si>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</si>
  <si>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</si>
  <si>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</si>
  <si>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</si>
  <si>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</si>
  <si>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</si>
  <si>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</si>
  <si>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</si>
  <si>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</si>
  <si>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</si>
  <si>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</si>
  <si>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</si>
  <si>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</si>
  <si>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</si>
  <si>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</si>
  <si>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</si>
  <si>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</si>
  <si>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</si>
  <si>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</si>
  <si>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</si>
  <si>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</si>
  <si>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</si>
  <si>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</si>
  <si>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</si>
  <si>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</si>
  <si>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</si>
  <si>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</si>
  <si>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</si>
  <si>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</si>
  <si>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</si>
  <si>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</si>
  <si>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</si>
  <si>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</si>
  <si>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</si>
  <si>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</si>
  <si>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</si>
  <si>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</si>
  <si>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</si>
  <si>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</si>
  <si>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</si>
  <si>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</si>
  <si>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</si>
  <si>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</si>
  <si>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</si>
  <si>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</si>
  <si>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</si>
  <si>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</si>
  <si>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</si>
  <si>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</si>
  <si>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</si>
  <si>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</si>
  <si>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</si>
  <si>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</si>
  <si>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</si>
  <si>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</si>
  <si>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</si>
  <si>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</si>
  <si>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</si>
  <si>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</si>
  <si>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</si>
  <si>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</si>
  <si>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</si>
  <si>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</si>
  <si>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</si>
  <si>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</si>
  <si>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</si>
  <si>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</si>
  <si>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</si>
  <si>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</si>
  <si>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</si>
  <si>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</si>
  <si>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</si>
  <si>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</si>
  <si>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</si>
  <si>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</si>
  <si>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</si>
  <si>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</si>
  <si>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</si>
  <si>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</si>
  <si>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</si>
  <si>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</si>
  <si>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</si>
  <si>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</si>
  <si>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</si>
  <si>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</si>
  <si>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</si>
  <si>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</si>
  <si>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</si>
  <si>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</si>
  <si>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</si>
  <si>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</si>
  <si>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</si>
  <si>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</si>
  <si>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</si>
  <si>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</si>
  <si>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</si>
  <si>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</si>
  <si>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</si>
  <si>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</si>
  <si>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</si>
  <si>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</si>
  <si>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</si>
  <si>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</si>
  <si>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</si>
  <si>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</si>
  <si>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</si>
  <si>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</si>
  <si>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</si>
  <si>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</si>
  <si>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</si>
  <si>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</si>
  <si>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</si>
  <si>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</si>
  <si>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</si>
  <si>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</si>
  <si>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</si>
  <si>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</si>
  <si>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</si>
  <si>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</si>
  <si>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</si>
  <si>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</si>
  <si>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</si>
  <si>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</si>
  <si>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</si>
  <si>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</si>
  <si>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</si>
  <si>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</si>
  <si>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</si>
  <si>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</si>
  <si>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</si>
  <si>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</si>
  <si>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</si>
  <si>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</si>
  <si>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</si>
  <si>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</si>
  <si>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</si>
  <si>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</si>
  <si>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</si>
  <si>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</si>
  <si>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</si>
  <si>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</si>
  <si>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</si>
  <si>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</si>
  <si>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</si>
  <si>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</si>
  <si>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</si>
  <si>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</si>
  <si>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</si>
  <si>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</si>
  <si>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</si>
  <si>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</si>
  <si>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</si>
  <si>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</si>
  <si>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</si>
  <si>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</si>
  <si>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</si>
  <si>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</si>
  <si>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</si>
  <si>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</si>
  <si>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</si>
  <si>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</si>
  <si>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</si>
  <si>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</si>
  <si>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</si>
  <si>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</si>
  <si>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</si>
  <si>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</si>
  <si>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</si>
  <si>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</si>
  <si>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</si>
  <si>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</si>
  <si>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</si>
  <si>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</si>
  <si>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</si>
  <si>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</si>
  <si>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</si>
  <si>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</si>
  <si>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</si>
  <si>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</si>
  <si>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</si>
  <si>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</si>
  <si>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</si>
  <si>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</si>
  <si>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</si>
  <si>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</si>
  <si>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</si>
  <si>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</si>
  <si>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</si>
  <si>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</si>
  <si>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</si>
  <si>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</si>
  <si>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</si>
  <si>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</si>
  <si>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</si>
  <si>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</si>
  <si>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</si>
  <si>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</si>
  <si>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</si>
  <si>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</si>
  <si>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</si>
  <si>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</si>
  <si>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</si>
  <si>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</si>
  <si>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</si>
  <si>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</si>
  <si>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</si>
  <si>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</si>
  <si>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</si>
  <si>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</si>
  <si>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</si>
  <si>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</si>
  <si>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</si>
  <si>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</si>
  <si>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</si>
  <si>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</si>
  <si>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</si>
  <si>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</si>
  <si>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</si>
  <si>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</si>
  <si>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</si>
  <si>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</si>
  <si>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</si>
  <si>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</si>
  <si>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</si>
  <si>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</si>
  <si>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</si>
  <si>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</si>
  <si>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</si>
  <si>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</si>
  <si>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</si>
  <si>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</si>
  <si>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</si>
  <si>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</si>
  <si>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</si>
  <si>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</si>
  <si>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</si>
  <si>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</si>
  <si>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</si>
  <si>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</si>
  <si>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</si>
  <si>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</si>
  <si>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</si>
  <si>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</si>
  <si>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</si>
  <si>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</si>
  <si>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</si>
  <si>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</si>
  <si>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</si>
  <si>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</si>
  <si>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</si>
  <si>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</si>
  <si>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</si>
  <si>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</si>
  <si>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</si>
  <si>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</si>
  <si>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</si>
  <si>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</si>
  <si>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</si>
  <si>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</si>
  <si>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</si>
  <si>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</si>
  <si>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</si>
  <si>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</si>
  <si>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</si>
  <si>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</si>
  <si>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</si>
  <si>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</si>
  <si>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</si>
  <si>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</si>
  <si>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</si>
  <si>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</si>
  <si>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</si>
  <si>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</si>
  <si>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</si>
  <si>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</si>
  <si>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</si>
  <si>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</si>
  <si>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</si>
  <si>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</si>
  <si>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</si>
  <si>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</si>
  <si>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</si>
  <si>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</si>
  <si>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</si>
  <si>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</si>
  <si>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</si>
  <si>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</si>
  <si>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</si>
  <si>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</si>
  <si>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</si>
  <si>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</si>
  <si>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</si>
  <si>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</si>
  <si>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</si>
  <si>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</si>
  <si>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</si>
  <si>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</si>
  <si>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</si>
  <si>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</si>
  <si>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</si>
  <si>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</si>
  <si>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</si>
  <si>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</si>
  <si>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</si>
  <si>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</si>
  <si>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</si>
  <si>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</si>
  <si>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</si>
  <si>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</si>
  <si>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</si>
  <si>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</si>
  <si>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</si>
  <si>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</si>
  <si>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</si>
  <si>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</si>
  <si>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</si>
  <si>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</si>
  <si>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</si>
  <si>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</si>
  <si>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</si>
  <si>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</si>
  <si>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</si>
  <si>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</si>
  <si>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</si>
  <si>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</si>
  <si>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</si>
  <si>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</si>
  <si>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</si>
  <si>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</si>
  <si>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</si>
  <si>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</si>
  <si>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</si>
  <si>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</si>
  <si>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</si>
  <si>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</si>
  <si>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</si>
  <si>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</si>
  <si>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</si>
  <si>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</si>
  <si>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</si>
  <si>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</si>
  <si>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</si>
  <si>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</si>
  <si>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</si>
  <si>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</si>
  <si>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</si>
  <si>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</si>
  <si>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</si>
  <si>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</si>
  <si>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</si>
  <si>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</si>
  <si>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</si>
  <si>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</si>
  <si>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</si>
  <si>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</si>
  <si>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</si>
  <si>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</si>
  <si>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</si>
  <si>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</si>
  <si>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</si>
  <si>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</si>
  <si>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</si>
  <si>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</si>
  <si>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</si>
  <si>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</si>
  <si>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</si>
  <si>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</si>
  <si>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</si>
  <si>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</si>
  <si>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</si>
  <si>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</si>
  <si>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</si>
  <si>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</si>
  <si>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</si>
  <si>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</si>
  <si>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</si>
  <si>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</si>
  <si>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</si>
  <si>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</si>
  <si>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</si>
  <si>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</si>
  <si>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</si>
  <si>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</si>
  <si>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</si>
  <si>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</si>
  <si>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</si>
  <si>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</si>
  <si>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</si>
  <si>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</si>
  <si>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</si>
  <si>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</si>
  <si>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</si>
  <si>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</si>
  <si>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</si>
  <si>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</si>
  <si>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</si>
  <si>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</si>
  <si>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</si>
  <si>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</si>
  <si>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</si>
  <si>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</si>
  <si>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</si>
  <si>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</si>
  <si>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</si>
  <si>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</si>
  <si>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</si>
  <si>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</si>
  <si>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</si>
  <si>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</si>
  <si>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</si>
  <si>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</si>
  <si>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</si>
  <si>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</si>
  <si>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</si>
  <si>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</si>
  <si>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</si>
  <si>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</si>
  <si>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</si>
  <si>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</si>
  <si>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</si>
  <si>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</si>
  <si>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</si>
  <si>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</si>
  <si>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</si>
  <si>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</si>
  <si>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</si>
  <si>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</si>
  <si>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</si>
  <si>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</si>
  <si>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</si>
  <si>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</si>
  <si>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</si>
  <si>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</si>
  <si>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</si>
  <si>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</si>
  <si>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</si>
  <si>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</si>
  <si>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</si>
  <si>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</si>
  <si>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</si>
  <si>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</si>
  <si>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</si>
  <si>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</si>
  <si>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</si>
  <si>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</si>
  <si>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</si>
  <si>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</si>
  <si>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</si>
  <si>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</si>
  <si>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</si>
  <si>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</si>
  <si>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</si>
  <si>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</si>
  <si>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</si>
  <si>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</si>
  <si>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</si>
  <si>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</si>
  <si>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</si>
  <si>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</si>
  <si>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</si>
  <si>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</si>
  <si>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</si>
  <si>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</si>
  <si>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</si>
  <si>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</si>
  <si>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</si>
  <si>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</si>
  <si>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</si>
  <si>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</si>
  <si>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</si>
  <si>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</si>
  <si>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</si>
  <si>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</si>
  <si>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</si>
  <si>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</si>
  <si>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</si>
  <si>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</si>
  <si>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</si>
  <si>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</si>
  <si>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</si>
  <si>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</si>
  <si>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</si>
  <si>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</si>
  <si>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</si>
  <si>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</si>
  <si>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</si>
  <si>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</si>
  <si>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</si>
  <si>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</si>
  <si>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</si>
  <si>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</si>
  <si>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</si>
  <si>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</si>
  <si>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</si>
  <si>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</si>
  <si>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</si>
  <si>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</si>
  <si>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</si>
  <si>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</si>
  <si>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</si>
  <si>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</si>
  <si>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</si>
  <si>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</si>
  <si>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</si>
  <si>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</si>
  <si>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</si>
  <si>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</si>
  <si>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</si>
  <si>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</si>
  <si>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</si>
  <si>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</si>
  <si>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</si>
  <si>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</si>
  <si>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</si>
  <si>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</si>
  <si>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</si>
  <si>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</si>
  <si>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</si>
  <si>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</si>
  <si>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</si>
  <si>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</si>
  <si>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</si>
  <si>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</si>
  <si>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</si>
  <si>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</si>
  <si>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</si>
  <si>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</si>
  <si>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</si>
  <si>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</si>
  <si>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</si>
  <si>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</si>
  <si>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</si>
  <si>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</si>
  <si>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</si>
  <si>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</si>
  <si>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</si>
  <si>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</si>
  <si>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</si>
  <si>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</si>
  <si>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</si>
  <si>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</si>
  <si>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</si>
  <si>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</si>
  <si>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</si>
  <si>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</si>
  <si>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</si>
  <si>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</si>
  <si>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</si>
  <si>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</si>
  <si>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</si>
  <si>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</si>
  <si>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</si>
  <si>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</si>
  <si>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</si>
  <si>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</si>
  <si>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</si>
  <si>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</si>
  <si>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</si>
  <si>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</si>
  <si>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</si>
  <si>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</si>
  <si>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</si>
  <si>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</si>
  <si>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</si>
  <si>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</si>
  <si>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</si>
  <si>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</si>
  <si>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</si>
  <si>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</si>
  <si>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</si>
  <si>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</si>
  <si>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</si>
  <si>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</si>
  <si>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</si>
  <si>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</si>
  <si>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</si>
  <si>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</si>
  <si>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</si>
  <si>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</si>
  <si>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</si>
  <si>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</si>
  <si>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</si>
  <si>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</si>
  <si>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</si>
  <si>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</si>
  <si>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</si>
  <si>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</si>
  <si>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</si>
  <si>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</si>
  <si>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</si>
  <si>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</si>
  <si>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</si>
  <si>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</si>
  <si>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</si>
  <si>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</si>
  <si>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</si>
  <si>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</si>
  <si>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</si>
  <si>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</si>
  <si>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</si>
  <si>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</si>
  <si>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</si>
  <si>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</si>
  <si>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</si>
  <si>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</si>
  <si>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</si>
  <si>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</si>
  <si>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</si>
  <si>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</si>
  <si>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</si>
  <si>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</si>
  <si>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</si>
  <si>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</si>
  <si>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</si>
  <si>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</si>
  <si>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</si>
  <si>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</si>
  <si>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</si>
  <si>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</si>
  <si>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</si>
  <si>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</si>
  <si>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</si>
  <si>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</si>
  <si>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</si>
  <si>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</si>
  <si>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</si>
  <si>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</si>
  <si>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</si>
  <si>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</si>
  <si>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</si>
  <si>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</si>
  <si>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</si>
  <si>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</si>
  <si>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</si>
  <si>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</si>
  <si>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</si>
  <si>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</si>
  <si>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</si>
  <si>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</si>
  <si>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</si>
  <si>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</si>
  <si>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</si>
  <si>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</si>
  <si>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</si>
  <si>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</si>
  <si>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</si>
  <si>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</si>
  <si>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</si>
  <si>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</si>
  <si>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</si>
  <si>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</si>
  <si>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</si>
  <si>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</si>
  <si>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</si>
  <si>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</si>
  <si>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</si>
  <si>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</si>
  <si>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</si>
  <si>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</si>
  <si>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</si>
  <si>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</si>
  <si>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</si>
  <si>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</si>
  <si>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</si>
  <si>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</si>
  <si>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</si>
  <si>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</si>
  <si>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</si>
  <si>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</si>
  <si>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</si>
  <si>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</si>
  <si>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</si>
  <si>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</si>
  <si>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</si>
  <si>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</si>
  <si>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</si>
  <si>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</si>
  <si>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</si>
  <si>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</si>
  <si>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</si>
  <si>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</si>
  <si>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</si>
  <si>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</si>
  <si>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</si>
  <si>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</si>
  <si>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</si>
  <si>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</si>
  <si>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</si>
  <si>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</si>
  <si>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</si>
  <si>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</si>
  <si>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</si>
  <si>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</si>
  <si>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</si>
  <si>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</si>
  <si>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</si>
  <si>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</si>
  <si>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</si>
  <si>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</si>
  <si>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</si>
  <si>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</si>
  <si>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</si>
  <si>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</si>
  <si>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</si>
  <si>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</si>
  <si>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</si>
  <si>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</si>
  <si>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</si>
  <si>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</si>
  <si>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</si>
  <si>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</si>
  <si>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</si>
  <si>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</si>
  <si>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</si>
  <si>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</si>
  <si>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</si>
  <si>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</si>
  <si>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</si>
  <si>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</si>
  <si>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</si>
  <si>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</si>
  <si>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</si>
  <si>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</si>
  <si>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</si>
  <si>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</si>
  <si>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</si>
  <si>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</si>
  <si>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</si>
  <si>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</si>
  <si>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</si>
  <si>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</si>
  <si>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</si>
  <si>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</si>
  <si>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</si>
  <si>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</si>
  <si>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</si>
  <si>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</si>
  <si>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</si>
  <si>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</si>
  <si>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</si>
  <si>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</si>
  <si>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</si>
  <si>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</si>
  <si>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</si>
  <si>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</si>
  <si>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</si>
  <si>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</si>
  <si>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</si>
  <si>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</si>
  <si>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</si>
  <si>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</si>
  <si>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</si>
  <si>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</si>
  <si>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</si>
  <si>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</si>
  <si>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</si>
  <si>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</si>
  <si>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</si>
  <si>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</si>
  <si>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</si>
  <si>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</si>
  <si>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</si>
  <si>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</si>
  <si>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</si>
  <si>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</si>
  <si>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</si>
  <si>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</si>
  <si>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</si>
  <si>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</si>
  <si>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</si>
  <si>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</si>
  <si>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</si>
  <si>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</si>
  <si>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</si>
  <si>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</si>
  <si>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</si>
  <si>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</si>
  <si>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</si>
  <si>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</si>
  <si>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</si>
  <si>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</si>
  <si>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</si>
  <si>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</si>
  <si>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</si>
  <si>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</si>
  <si>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</si>
  <si>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</si>
  <si>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</si>
  <si>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</si>
  <si>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</si>
  <si>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</si>
  <si>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</si>
  <si>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</si>
  <si>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</si>
  <si>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</si>
  <si>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</si>
  <si>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</si>
  <si>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</si>
  <si>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</si>
  <si>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</si>
  <si>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</si>
  <si>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</si>
  <si>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</si>
  <si>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</si>
  <si>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</si>
  <si>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</si>
  <si>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</si>
  <si>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</si>
  <si>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</si>
  <si>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</si>
  <si>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</si>
  <si>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</si>
  <si>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</si>
  <si>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</si>
  <si>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</si>
  <si>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</si>
  <si>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</si>
  <si>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</si>
  <si>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</si>
  <si>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</si>
  <si>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</si>
  <si>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</si>
  <si>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</si>
  <si>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</si>
  <si>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</si>
  <si>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</si>
  <si>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</si>
  <si>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</si>
  <si>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</si>
  <si>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</si>
  <si>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</si>
  <si>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</si>
  <si>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</si>
  <si>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</si>
  <si>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</si>
  <si>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</si>
  <si>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</si>
  <si>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</si>
  <si>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</si>
  <si>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</si>
  <si>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</si>
  <si>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</si>
  <si>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</si>
  <si>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</si>
  <si>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</si>
  <si>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</si>
  <si>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</si>
  <si>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</si>
  <si>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</si>
  <si>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</si>
  <si>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</si>
  <si>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</si>
  <si>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</si>
  <si>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</si>
  <si>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</si>
  <si>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</si>
  <si>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</si>
  <si>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</si>
  <si>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</si>
  <si>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</si>
  <si>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</si>
  <si>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</si>
  <si>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</si>
  <si>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</si>
  <si>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</si>
  <si>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</si>
  <si>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</si>
  <si>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</si>
  <si>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</si>
  <si>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</si>
  <si>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</si>
  <si>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</si>
  <si>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</si>
  <si>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</si>
  <si>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</si>
  <si>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</si>
  <si>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</si>
  <si>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</si>
  <si>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</si>
  <si>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</si>
  <si>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</si>
  <si>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</si>
  <si>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</si>
  <si>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</si>
  <si>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</si>
  <si>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</si>
  <si>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</si>
  <si>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</si>
  <si>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</si>
  <si>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</si>
  <si>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</si>
  <si>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</si>
  <si>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</si>
  <si>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</si>
  <si>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</si>
  <si>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</si>
  <si>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</si>
  <si>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</si>
  <si>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</si>
  <si>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</si>
  <si>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</si>
  <si>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</si>
  <si>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</si>
  <si>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</si>
  <si>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</si>
  <si>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</si>
  <si>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</si>
  <si>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</si>
  <si>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</si>
  <si>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</si>
  <si>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</si>
  <si>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</si>
  <si>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</si>
  <si>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</si>
  <si>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</si>
  <si>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</si>
  <si>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</si>
  <si>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</si>
  <si>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</si>
  <si>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</si>
  <si>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</si>
  <si>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</si>
  <si>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</si>
  <si>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</si>
  <si>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</si>
  <si>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</si>
  <si>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</si>
  <si>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</si>
  <si>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</si>
  <si>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</si>
  <si>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</si>
  <si>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</si>
  <si>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</si>
  <si>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</si>
  <si>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</si>
  <si>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</si>
  <si>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</si>
  <si>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</si>
  <si>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</si>
  <si>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</si>
  <si>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</si>
  <si>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</si>
  <si>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</si>
  <si>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</si>
  <si>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</si>
  <si>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</si>
  <si>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</si>
  <si>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</si>
  <si>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</si>
  <si>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</si>
  <si>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</si>
  <si>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</si>
  <si>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</si>
  <si>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</si>
  <si>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</si>
  <si>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</si>
  <si>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</si>
  <si>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</si>
  <si>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</si>
  <si>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</si>
  <si>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</si>
  <si>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</si>
  <si>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</si>
  <si>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</si>
  <si>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</si>
  <si>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</si>
  <si>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</si>
  <si>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</si>
  <si>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</si>
  <si>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</si>
  <si>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</si>
  <si>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</si>
  <si>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</si>
  <si>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</si>
  <si>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</si>
  <si>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</si>
  <si>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</si>
  <si>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</si>
  <si>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</si>
  <si>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</si>
  <si>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</si>
  <si>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</si>
  <si>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</si>
  <si>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</si>
  <si>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</si>
  <si>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</si>
  <si>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</si>
  <si>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</si>
  <si>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</si>
  <si>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</si>
  <si>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</si>
  <si>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</si>
  <si>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</si>
  <si>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</si>
  <si>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</si>
  <si>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</si>
  <si>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</si>
  <si>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</si>
  <si>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</si>
  <si>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</si>
  <si>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</si>
  <si>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</si>
  <si>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</si>
  <si>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</si>
  <si>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</si>
  <si>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</si>
  <si>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</si>
  <si>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</si>
  <si>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</si>
  <si>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</si>
  <si>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</si>
  <si>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</si>
  <si>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</si>
  <si>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</si>
  <si>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</si>
  <si>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</si>
  <si>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</si>
  <si>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</si>
  <si>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</si>
  <si>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</si>
  <si>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</si>
  <si>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</si>
  <si>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</si>
  <si>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</si>
  <si>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</si>
  <si>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</si>
  <si>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</si>
  <si>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</si>
  <si>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</si>
  <si>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</si>
  <si>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</si>
  <si>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</si>
  <si>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</si>
  <si>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</si>
  <si>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</si>
  <si>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</si>
  <si>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</si>
  <si>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</si>
  <si>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</si>
  <si>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</si>
  <si>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</si>
  <si>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</si>
  <si>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</si>
  <si>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</si>
  <si>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</si>
  <si>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</si>
  <si>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</si>
  <si>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</si>
  <si>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</si>
  <si>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</si>
  <si>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</si>
  <si>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</si>
  <si>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</si>
  <si>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</si>
  <si>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</si>
  <si>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</si>
  <si>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</si>
  <si>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</si>
  <si>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</si>
  <si>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</si>
  <si>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</si>
  <si>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</si>
  <si>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</si>
  <si>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</si>
  <si>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</si>
  <si>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</si>
  <si>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</si>
  <si>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</si>
  <si>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</si>
  <si>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</si>
  <si>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</si>
  <si>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</si>
  <si>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</si>
  <si>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</si>
  <si>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</si>
  <si>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</si>
  <si>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</si>
  <si>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</si>
  <si>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</si>
  <si>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</si>
  <si>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</si>
  <si>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</si>
  <si>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</si>
  <si>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</si>
  <si>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</si>
  <si>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</si>
  <si>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</si>
  <si>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</si>
  <si>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</si>
  <si>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</si>
  <si>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</si>
  <si>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</si>
  <si>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</si>
  <si>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</si>
  <si>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</si>
  <si>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</si>
  <si>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</si>
  <si>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</si>
  <si>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</si>
  <si>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</si>
  <si>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</si>
  <si>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</si>
  <si>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</si>
  <si>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</si>
  <si>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</si>
  <si>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</si>
  <si>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</si>
  <si>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</si>
  <si>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</si>
  <si>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</si>
  <si>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</si>
  <si>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</si>
  <si>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</si>
  <si>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</si>
  <si>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</si>
  <si>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</si>
  <si>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</si>
  <si>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</si>
  <si>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</si>
  <si>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</si>
  <si>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</si>
  <si>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</si>
  <si>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</si>
  <si>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</si>
  <si>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</si>
  <si>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</si>
  <si>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</si>
  <si>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</si>
  <si>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</si>
  <si>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</si>
  <si>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</si>
  <si>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</si>
  <si>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</si>
  <si>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</si>
  <si>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</si>
  <si>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</si>
  <si>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</si>
  <si>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</si>
  <si>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</si>
  <si>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</si>
  <si>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</si>
  <si>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</si>
  <si>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</si>
  <si>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</si>
  <si>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</si>
  <si>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</si>
  <si>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</si>
  <si>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</si>
  <si>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</si>
  <si>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</si>
  <si>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</si>
  <si>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</si>
  <si>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</si>
  <si>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</si>
  <si>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</si>
  <si>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</si>
  <si>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</si>
  <si>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</si>
  <si>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</si>
  <si>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</si>
  <si>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</si>
  <si>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</si>
  <si>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</si>
  <si>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</si>
  <si>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</si>
  <si>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</si>
  <si>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</si>
  <si>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</si>
  <si>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</si>
  <si>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</si>
  <si>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</si>
  <si>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</si>
  <si>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</si>
  <si>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</si>
  <si>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</si>
  <si>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</si>
  <si>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</si>
  <si>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</si>
  <si>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</si>
  <si>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</si>
  <si>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</si>
  <si>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</si>
  <si>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</si>
  <si>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</si>
  <si>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</si>
  <si>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</si>
  <si>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</si>
  <si>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</si>
  <si>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</si>
  <si>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</si>
  <si>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</si>
  <si>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</si>
  <si>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</si>
  <si>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</si>
  <si>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</si>
  <si>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</si>
  <si>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</si>
  <si>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</si>
  <si>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</si>
  <si>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</si>
  <si>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</si>
  <si>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</si>
  <si>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</si>
  <si>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</si>
  <si>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</si>
  <si>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</si>
  <si>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</si>
  <si>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</si>
  <si>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</si>
  <si>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</si>
  <si>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</si>
  <si>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</si>
  <si>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</si>
  <si>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</si>
  <si>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</si>
  <si>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</si>
  <si>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</si>
  <si>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</si>
  <si>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</si>
  <si>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</si>
  <si>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</si>
  <si>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</si>
  <si>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</si>
  <si>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</si>
  <si>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</si>
  <si>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</si>
  <si>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</si>
  <si>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</si>
  <si>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</si>
  <si>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</si>
  <si>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</si>
  <si>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</si>
  <si>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</si>
  <si>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</si>
  <si>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</si>
  <si>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</si>
  <si>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</si>
  <si>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</si>
  <si>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</si>
  <si>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</si>
  <si>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</si>
  <si>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</si>
  <si>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</si>
  <si>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</si>
  <si>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</si>
  <si>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</si>
  <si>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</si>
  <si>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</si>
  <si>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</si>
  <si>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</si>
  <si>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</si>
  <si>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</si>
  <si>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</si>
  <si>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</si>
  <si>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</si>
  <si>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</si>
  <si>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</si>
  <si>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</si>
  <si>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</si>
  <si>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</si>
  <si>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</si>
  <si>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</si>
  <si>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</si>
  <si>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</si>
  <si>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</si>
  <si>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</si>
  <si>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</si>
  <si>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</si>
  <si>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</si>
  <si>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</si>
  <si>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</si>
  <si>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</si>
  <si>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</si>
  <si>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</si>
  <si>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</si>
  <si>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</si>
  <si>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</si>
  <si>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</si>
  <si>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</si>
  <si>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</si>
  <si>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</si>
  <si>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</si>
  <si>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</si>
  <si>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</si>
  <si>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</si>
  <si>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</si>
  <si>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</si>
  <si>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</si>
  <si>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</si>
  <si>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</si>
  <si>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</si>
  <si>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</si>
  <si>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</si>
  <si>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</si>
  <si>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</si>
  <si>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</si>
  <si>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</si>
  <si>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</si>
  <si>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</si>
  <si>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</si>
  <si>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</si>
  <si>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</si>
  <si>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</si>
  <si>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</si>
  <si>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</si>
  <si>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</si>
  <si>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</si>
  <si>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</si>
  <si>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</si>
  <si>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</si>
  <si>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</si>
  <si>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</si>
  <si>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</si>
  <si>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</si>
  <si>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</si>
  <si>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</si>
  <si>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</si>
  <si>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</si>
  <si>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</si>
  <si>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</si>
  <si>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</si>
  <si>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</si>
  <si>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</si>
  <si>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</si>
  <si>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</si>
  <si>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</si>
  <si>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</si>
  <si>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</si>
  <si>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</si>
  <si>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</si>
  <si>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</si>
  <si>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</si>
  <si>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</si>
  <si>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</si>
  <si>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</si>
  <si>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</si>
  <si>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</si>
  <si>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</si>
  <si>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</si>
  <si>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</si>
  <si>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</si>
  <si>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</si>
  <si>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</si>
  <si>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</si>
  <si>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</si>
  <si>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</si>
  <si>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</si>
  <si>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</si>
  <si>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</si>
  <si>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</si>
  <si>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</si>
  <si>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</si>
  <si>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</si>
  <si>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</si>
  <si>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</si>
  <si>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</si>
  <si>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</si>
  <si>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</si>
  <si>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</si>
  <si>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</si>
  <si>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</si>
  <si>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</si>
  <si>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</si>
  <si>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</si>
  <si>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</si>
  <si>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</si>
  <si>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</si>
  <si>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</si>
  <si>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</si>
  <si>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</si>
  <si>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</si>
  <si>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</si>
  <si>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</si>
  <si>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</si>
  <si>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</si>
  <si>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</si>
  <si>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</si>
  <si>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</si>
  <si>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</si>
  <si>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</si>
  <si>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</si>
  <si>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</si>
  <si>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</si>
  <si>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</si>
  <si>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</si>
  <si>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</si>
  <si>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</si>
  <si>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</si>
  <si>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</si>
  <si>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</si>
  <si>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</si>
  <si>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</si>
  <si>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</si>
  <si>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</si>
  <si>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</si>
  <si>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</si>
  <si>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</si>
  <si>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</si>
  <si>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</si>
  <si>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</si>
  <si>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</si>
  <si>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</si>
  <si>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</si>
  <si>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</si>
  <si>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</si>
  <si>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</si>
  <si>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</si>
  <si>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</si>
  <si>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</si>
  <si>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</si>
  <si>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</si>
  <si>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</si>
  <si>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</si>
  <si>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</si>
  <si>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</si>
  <si>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</si>
  <si>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</si>
  <si>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</si>
  <si>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</si>
  <si>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</si>
  <si>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</si>
  <si>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</si>
  <si>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</si>
  <si>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</si>
  <si>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</si>
  <si>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</si>
  <si>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</si>
  <si>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</si>
  <si>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</si>
  <si>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</si>
  <si>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</si>
  <si>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</si>
  <si>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</si>
  <si>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</si>
  <si>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</si>
  <si>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</si>
  <si>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</si>
  <si>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</si>
  <si>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</si>
  <si>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</si>
  <si>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</si>
  <si>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</si>
  <si>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</si>
  <si>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</si>
  <si>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</si>
  <si>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</si>
  <si>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</si>
  <si>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</si>
  <si>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</si>
  <si>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</si>
  <si>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</si>
  <si>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</si>
  <si>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</si>
  <si>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</si>
  <si>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</si>
  <si>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</si>
  <si>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</si>
  <si>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</si>
  <si>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</si>
  <si>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</si>
  <si>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</si>
  <si>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</si>
  <si>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</si>
  <si>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</si>
  <si>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</si>
  <si>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</si>
  <si>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</si>
  <si>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</si>
  <si>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</si>
  <si>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</si>
  <si>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</si>
  <si>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</si>
  <si>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</si>
  <si>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</si>
  <si>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</si>
  <si>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</si>
  <si>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</si>
  <si>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</si>
  <si>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</si>
  <si>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</si>
  <si>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</si>
  <si>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</si>
  <si>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</si>
  <si>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</si>
  <si>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</si>
  <si>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</si>
  <si>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</si>
  <si>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</si>
  <si>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</si>
  <si>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</si>
  <si>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</si>
  <si>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</si>
  <si>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</si>
  <si>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</si>
  <si>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</si>
  <si>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</si>
  <si>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</si>
  <si>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</si>
  <si>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</si>
  <si>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</si>
  <si>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</si>
  <si>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</si>
  <si>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</si>
  <si>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</si>
  <si>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</si>
  <si>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</si>
  <si>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</si>
  <si>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</si>
  <si>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</si>
  <si>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</si>
  <si>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</si>
  <si>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</si>
  <si>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</si>
  <si>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</si>
  <si>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</si>
  <si>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</si>
  <si>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</si>
  <si>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</si>
  <si>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</si>
  <si>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</si>
  <si>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</si>
  <si>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</si>
  <si>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</si>
  <si>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</si>
  <si>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</si>
  <si>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</si>
  <si>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</si>
  <si>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</si>
  <si>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</si>
  <si>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</si>
  <si>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</si>
  <si>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</si>
  <si>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</si>
  <si>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</si>
  <si>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</si>
  <si>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</si>
  <si>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</si>
  <si>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</si>
  <si>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</si>
  <si>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</si>
  <si>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</si>
  <si>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</si>
  <si>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</si>
  <si>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</si>
  <si>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</si>
  <si>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</si>
  <si>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</si>
  <si>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</si>
  <si>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</si>
  <si>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</si>
  <si>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</si>
  <si>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</si>
  <si>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</si>
  <si>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</si>
  <si>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</si>
  <si>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</si>
  <si>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</si>
  <si>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</si>
  <si>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</si>
  <si>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</si>
  <si>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</si>
  <si>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</si>
  <si>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</si>
  <si>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</si>
  <si>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</si>
  <si>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</si>
  <si>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</si>
  <si>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</si>
  <si>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</si>
  <si>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</si>
  <si>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</si>
  <si>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</si>
  <si>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</si>
  <si>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</si>
  <si>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</si>
  <si>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</si>
  <si>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</si>
  <si>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</si>
  <si>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</si>
  <si>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</si>
  <si>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</si>
  <si>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</si>
  <si>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</si>
  <si>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</si>
  <si>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</si>
  <si>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</si>
  <si>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</si>
  <si>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</si>
  <si>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</si>
  <si>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</si>
  <si>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</si>
  <si>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</si>
  <si>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</si>
  <si>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</si>
  <si>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</si>
  <si>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</si>
  <si>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</si>
  <si>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</si>
  <si>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</si>
  <si>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</si>
  <si>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</si>
  <si>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</si>
  <si>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</si>
  <si>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</si>
  <si>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</si>
  <si>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</si>
  <si>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</si>
  <si>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</si>
  <si>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</si>
  <si>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</si>
  <si>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</si>
  <si>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</si>
  <si>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</si>
  <si>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</si>
  <si>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</si>
  <si>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</si>
  <si>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</si>
  <si>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</si>
  <si>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</si>
  <si>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</si>
  <si>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</si>
  <si>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</si>
  <si>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</si>
  <si>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</si>
  <si>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</si>
  <si>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</si>
  <si>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</si>
  <si>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</si>
  <si>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</si>
  <si>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</si>
  <si>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</si>
  <si>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</si>
  <si>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</si>
  <si>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</si>
  <si>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</si>
  <si>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</si>
  <si>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</si>
  <si>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</si>
  <si>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</si>
  <si>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</si>
  <si>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</si>
  <si>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</si>
  <si>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</si>
  <si>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</si>
  <si>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</si>
  <si>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</si>
  <si>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</si>
  <si>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</si>
  <si>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</si>
  <si>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</si>
  <si>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</si>
  <si>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</si>
  <si>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</si>
  <si>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</si>
  <si>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</si>
  <si>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</si>
  <si>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</si>
  <si>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</si>
  <si>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</si>
  <si>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</si>
  <si>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</si>
  <si>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</si>
  <si>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</si>
  <si>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</si>
  <si>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</si>
  <si>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</si>
  <si>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</si>
  <si>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</si>
  <si>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</si>
  <si>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</si>
  <si>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</si>
  <si>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</si>
  <si>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</si>
  <si>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</si>
  <si>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</si>
  <si>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</si>
  <si>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</si>
  <si>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</si>
  <si>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</si>
  <si>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</si>
  <si>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</si>
  <si>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</si>
  <si>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</si>
  <si>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</si>
  <si>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</si>
  <si>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</si>
  <si>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</si>
  <si>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</si>
  <si>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</si>
  <si>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</si>
  <si>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</si>
  <si>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</si>
  <si>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</si>
  <si>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</si>
  <si>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</si>
  <si>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</si>
  <si>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</si>
  <si>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</si>
  <si>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</si>
  <si>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</si>
  <si>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</si>
  <si>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</si>
  <si>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</si>
  <si>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</si>
  <si>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</si>
  <si>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</si>
  <si>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</si>
  <si>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</si>
  <si>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</si>
  <si>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</si>
  <si>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</si>
  <si>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</si>
  <si>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</si>
  <si>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</si>
  <si>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</si>
  <si>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</si>
  <si>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</si>
  <si>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</si>
  <si>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</si>
  <si>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</si>
  <si>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</si>
  <si>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</si>
  <si>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</si>
  <si>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</si>
  <si>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</si>
  <si>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</si>
  <si>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</si>
  <si>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</si>
  <si>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</si>
  <si>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</si>
  <si>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</si>
  <si>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</si>
  <si>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</si>
  <si>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</si>
  <si>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</si>
  <si>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</si>
  <si>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</si>
  <si>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</si>
  <si>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</si>
  <si>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</si>
  <si>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</si>
  <si>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</si>
  <si>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</si>
  <si>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</si>
  <si>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</si>
  <si>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</si>
  <si>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</si>
  <si>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</si>
  <si>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</si>
  <si>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</si>
  <si>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</si>
  <si>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</si>
  <si>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</si>
  <si>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</si>
  <si>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</si>
  <si>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</si>
  <si>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</si>
  <si>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</si>
  <si>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</si>
  <si>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</si>
  <si>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</si>
  <si>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</si>
  <si>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</si>
  <si>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</si>
  <si>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</si>
  <si>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</si>
  <si>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</si>
  <si>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</si>
  <si>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</si>
  <si>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</si>
  <si>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</si>
  <si>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</si>
  <si>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</si>
  <si>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</si>
  <si>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</si>
  <si>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</si>
  <si>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</si>
  <si>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</si>
  <si>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</si>
  <si>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</si>
  <si>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</si>
  <si>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</si>
  <si>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</si>
  <si>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</si>
  <si>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</si>
  <si>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</si>
  <si>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</si>
  <si>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</si>
  <si>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</si>
  <si>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</si>
  <si>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</si>
  <si>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</si>
  <si>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</si>
  <si>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</si>
  <si>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</si>
  <si>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</si>
  <si>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</si>
  <si>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</si>
  <si>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</si>
  <si>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</si>
  <si>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</si>
  <si>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</si>
  <si>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</si>
  <si>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</si>
  <si>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</si>
  <si>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</si>
  <si>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</si>
  <si>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</si>
  <si>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</si>
  <si>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</si>
  <si>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</si>
  <si>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</si>
  <si>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</si>
  <si>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</si>
  <si>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</si>
  <si>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</si>
  <si>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</si>
  <si>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</si>
  <si>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</si>
  <si>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</si>
  <si>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</si>
  <si>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</si>
  <si>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</si>
  <si>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</si>
  <si>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</si>
  <si>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</si>
  <si>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</si>
  <si>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</si>
  <si>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</si>
  <si>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</si>
  <si>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</si>
  <si>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</si>
  <si>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</si>
  <si>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</si>
  <si>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</si>
  <si>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</si>
  <si>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</si>
  <si>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</si>
  <si>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</si>
  <si>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</si>
  <si>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</si>
  <si>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</si>
  <si>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</si>
  <si>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</si>
  <si>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</si>
  <si>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</si>
  <si>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</si>
  <si>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</si>
  <si>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</si>
  <si>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</si>
  <si>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</si>
  <si>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</si>
  <si>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</si>
  <si>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</si>
  <si>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</si>
  <si>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</si>
  <si>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</si>
  <si>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</si>
  <si>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</si>
  <si>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</si>
  <si>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</si>
  <si>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</si>
  <si>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</si>
  <si>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</si>
  <si>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</si>
  <si>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</si>
  <si>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</si>
  <si>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</si>
  <si>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</si>
  <si>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</si>
  <si>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</si>
  <si>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</si>
  <si>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</si>
  <si>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</si>
  <si>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</si>
  <si>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</si>
  <si>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</si>
  <si>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</si>
  <si>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</si>
  <si>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</si>
  <si>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</si>
  <si>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</si>
  <si>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</si>
  <si>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</si>
  <si>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</si>
  <si>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</si>
  <si>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</si>
  <si>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</si>
  <si>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</si>
  <si>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</si>
  <si>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</si>
  <si>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</si>
  <si>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</si>
  <si>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</si>
  <si>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</si>
  <si>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</si>
  <si>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</si>
  <si>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</si>
  <si>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</si>
  <si>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</si>
  <si>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</si>
  <si>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</si>
  <si>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</si>
  <si>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</si>
  <si>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</si>
  <si>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</si>
  <si>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</si>
  <si>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</si>
  <si>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</si>
  <si>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</si>
  <si>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</si>
  <si>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</si>
  <si>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</si>
  <si>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</si>
  <si>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</si>
  <si>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</si>
  <si>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</si>
  <si>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</si>
  <si>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</si>
  <si>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</si>
  <si>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</si>
  <si>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</si>
  <si>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</si>
  <si>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</si>
  <si>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</si>
  <si>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</si>
  <si>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</si>
  <si>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</si>
  <si>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</si>
  <si>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</si>
  <si>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</si>
  <si>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</si>
  <si>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</si>
  <si>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</si>
  <si>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</si>
  <si>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</si>
  <si>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</si>
  <si>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</si>
  <si>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</si>
  <si>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</si>
  <si>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</si>
  <si>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</si>
  <si>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</si>
  <si>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</si>
  <si>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</si>
  <si>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</si>
  <si>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</si>
  <si>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</si>
  <si>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</si>
  <si>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</si>
  <si>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</si>
  <si>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</si>
  <si>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</si>
  <si>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</si>
  <si>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</si>
  <si>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</si>
  <si>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</si>
  <si>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</si>
  <si>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</si>
  <si>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</si>
  <si>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</si>
  <si>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</si>
  <si>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</si>
  <si>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</si>
  <si>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</si>
  <si>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</si>
  <si>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</si>
  <si>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</si>
  <si>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</si>
  <si>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</si>
  <si>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</si>
  <si>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</si>
  <si>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</si>
  <si>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</si>
  <si>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</si>
  <si>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</si>
  <si>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</si>
  <si>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</si>
  <si>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</si>
  <si>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</si>
  <si>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</si>
  <si>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</si>
  <si>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</si>
  <si>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</si>
  <si>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</si>
  <si>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</si>
  <si>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</si>
  <si>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</si>
  <si>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</si>
  <si>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</si>
  <si>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</si>
  <si>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</si>
  <si>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</si>
  <si>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</si>
  <si>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</si>
  <si>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</si>
  <si>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</si>
  <si>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</si>
  <si>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</si>
  <si>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</si>
  <si>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</si>
  <si>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</si>
  <si>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</si>
  <si>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</si>
  <si>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</si>
  <si>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</si>
  <si>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</si>
  <si>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</si>
  <si>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</si>
  <si>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</si>
  <si>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</si>
  <si>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</si>
  <si>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</si>
  <si>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</si>
  <si>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</si>
  <si>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</si>
  <si>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</si>
  <si>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</si>
  <si>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</si>
  <si>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</si>
  <si>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</si>
  <si>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</si>
  <si>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</si>
  <si>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</si>
  <si>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</si>
  <si>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</si>
  <si>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</si>
  <si>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</si>
  <si>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</si>
  <si>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</si>
  <si>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</si>
  <si>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</si>
  <si>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</si>
  <si>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</si>
  <si>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</si>
  <si>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</si>
  <si>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</si>
  <si>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</si>
  <si>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</si>
  <si>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</si>
  <si>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</si>
  <si>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</si>
  <si>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</si>
  <si>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</si>
  <si>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</si>
  <si>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</si>
  <si>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</si>
  <si>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</si>
  <si>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</si>
  <si>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</si>
  <si>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</si>
  <si>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</si>
  <si>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</si>
  <si>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</si>
  <si>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</si>
  <si>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</si>
  <si>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</si>
  <si>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</si>
  <si>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</si>
  <si>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</si>
  <si>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</si>
  <si>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</si>
  <si>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</si>
  <si>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</si>
  <si>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</si>
  <si>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</si>
  <si>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</si>
  <si>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</si>
  <si>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</si>
  <si>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</si>
  <si>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</si>
  <si>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</si>
  <si>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</si>
  <si>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</si>
  <si>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</si>
  <si>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</si>
  <si>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</si>
  <si>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</si>
  <si>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</si>
  <si>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</si>
  <si>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</si>
  <si>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</si>
  <si>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</si>
  <si>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</si>
  <si>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</si>
  <si>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</si>
  <si>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</si>
  <si>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</si>
  <si>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</si>
  <si>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</si>
  <si>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</si>
  <si>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</si>
  <si>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</si>
  <si>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</si>
  <si>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</si>
  <si>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</si>
  <si>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</si>
  <si>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</si>
  <si>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</si>
  <si>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</si>
  <si>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</si>
  <si>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</si>
  <si>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</si>
  <si>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</si>
  <si>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</si>
  <si>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</si>
  <si>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</si>
  <si>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</si>
  <si>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</si>
  <si>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</si>
  <si>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</si>
  <si>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</si>
  <si>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</si>
  <si>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</si>
  <si>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</si>
  <si>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</si>
  <si>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</si>
  <si>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</si>
  <si>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</si>
  <si>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</si>
  <si>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</si>
  <si>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</si>
  <si>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</si>
  <si>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</si>
  <si>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</si>
  <si>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</si>
  <si>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</si>
  <si>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</si>
  <si>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</si>
  <si>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</si>
  <si>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</si>
  <si>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</si>
  <si>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</si>
  <si>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</si>
  <si>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</si>
  <si>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</si>
  <si>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</si>
  <si>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</si>
  <si>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</si>
  <si>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</si>
  <si>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</si>
  <si>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</si>
  <si>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</si>
  <si>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</si>
  <si>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</si>
  <si>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</si>
  <si>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</si>
  <si>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</si>
  <si>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</si>
  <si>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</si>
  <si>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</si>
  <si>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</si>
  <si>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</si>
  <si>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</si>
  <si>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</si>
  <si>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</si>
  <si>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</si>
  <si>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</si>
  <si>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</si>
  <si>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</si>
  <si>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</si>
  <si>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</si>
  <si>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</si>
  <si>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</si>
  <si>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</si>
  <si>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</si>
  <si>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</si>
  <si>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</si>
  <si>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</si>
  <si>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</si>
  <si>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</si>
  <si>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</si>
  <si>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</si>
  <si>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</si>
  <si>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</si>
  <si>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</si>
  <si>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</si>
  <si>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</si>
  <si>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</si>
  <si>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</si>
  <si>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</si>
  <si>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</si>
  <si>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</si>
  <si>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</si>
  <si>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</si>
  <si>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</si>
  <si>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</si>
  <si>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</si>
  <si>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</si>
  <si>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</si>
  <si>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</si>
  <si>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</si>
  <si>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</si>
  <si>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</si>
  <si>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</si>
  <si>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</si>
  <si>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</si>
  <si>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</si>
  <si>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</si>
  <si>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</si>
  <si>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</si>
  <si>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</si>
  <si>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</si>
  <si>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</si>
  <si>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</si>
  <si>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</si>
  <si>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</si>
  <si>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</si>
  <si>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</si>
  <si>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</si>
  <si>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</si>
  <si>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</si>
  <si>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</si>
  <si>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</si>
  <si>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</si>
  <si>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</si>
  <si>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</si>
  <si>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</si>
  <si>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</si>
  <si>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</si>
  <si>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</si>
  <si>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</si>
  <si>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</si>
  <si>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</si>
  <si>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</si>
  <si>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</si>
  <si>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</si>
  <si>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</si>
  <si>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</si>
  <si>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</si>
  <si>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</si>
  <si>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</si>
  <si>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</si>
  <si>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</si>
  <si>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</si>
  <si>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</si>
  <si>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</si>
  <si>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</si>
  <si>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</si>
  <si>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</si>
  <si>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</si>
  <si>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</si>
  <si>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</si>
  <si>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</si>
  <si>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</si>
  <si>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</si>
  <si>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</si>
  <si>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</si>
  <si>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</si>
  <si>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</si>
  <si>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</si>
  <si>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</si>
  <si>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</si>
  <si>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</si>
  <si>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</si>
  <si>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</si>
  <si>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</si>
  <si>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</si>
  <si>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</si>
  <si>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</si>
  <si>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</si>
  <si>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</si>
  <si>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</si>
  <si>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</si>
  <si>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</si>
  <si>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</si>
  <si>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</si>
  <si>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</si>
  <si>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</si>
  <si>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</si>
  <si>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</si>
  <si>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</si>
  <si>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</si>
  <si>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</si>
  <si>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</si>
  <si>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</si>
  <si>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</si>
  <si>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</si>
  <si>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</si>
  <si>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</si>
  <si>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</si>
  <si>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</si>
  <si>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</si>
  <si>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</si>
  <si>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</si>
  <si>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</si>
  <si>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</si>
  <si>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</si>
  <si>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</si>
  <si>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</si>
  <si>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</si>
  <si>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</si>
  <si>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</si>
  <si>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</si>
  <si>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</si>
  <si>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</si>
  <si>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</si>
  <si>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</si>
  <si>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</si>
  <si>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</si>
  <si>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</si>
  <si>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</si>
  <si>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</si>
  <si>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</si>
  <si>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</si>
  <si>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</si>
  <si>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</si>
  <si>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</si>
  <si>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</si>
  <si>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</si>
  <si>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</si>
  <si>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</si>
  <si>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</si>
  <si>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</si>
  <si>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</si>
  <si>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</si>
  <si>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</si>
  <si>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</si>
  <si>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</si>
  <si>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</si>
  <si>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</si>
  <si>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</si>
  <si>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</si>
  <si>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</si>
  <si>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</si>
  <si>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</si>
  <si>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</si>
  <si>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</si>
  <si>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</si>
  <si>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</si>
  <si>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</si>
  <si>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</si>
  <si>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</si>
  <si>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</si>
  <si>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</si>
  <si>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</si>
  <si>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</si>
  <si>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</si>
  <si>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</si>
  <si>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</si>
  <si>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</si>
  <si>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</si>
  <si>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</si>
  <si>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</si>
  <si>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</si>
  <si>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</si>
  <si>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</si>
  <si>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</si>
  <si>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</si>
  <si>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</si>
  <si>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</si>
  <si>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</si>
  <si>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</si>
  <si>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</si>
  <si>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</si>
  <si>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</si>
  <si>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</si>
  <si>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</si>
  <si>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</si>
  <si>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</si>
  <si>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</si>
  <si>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</si>
  <si>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</si>
  <si>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</si>
  <si>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</si>
  <si>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</si>
  <si>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</si>
  <si>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</si>
  <si>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</si>
  <si>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</si>
  <si>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</si>
  <si>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</si>
  <si>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</si>
  <si>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</si>
  <si>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</si>
  <si>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</si>
  <si>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</si>
  <si>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</si>
  <si>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</si>
  <si>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</si>
  <si>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</si>
  <si>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</si>
  <si>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</si>
  <si>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</si>
  <si>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</si>
  <si>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</si>
  <si>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</si>
  <si>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</si>
  <si>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</si>
  <si>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</si>
  <si>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</si>
  <si>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</si>
  <si>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</si>
  <si>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</si>
  <si>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</si>
  <si>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</si>
  <si>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</si>
  <si>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</si>
  <si>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</si>
  <si>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</si>
  <si>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</si>
  <si>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</si>
  <si>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</si>
  <si>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</si>
  <si>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</si>
  <si>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</si>
  <si>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</si>
  <si>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</si>
  <si>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</si>
  <si>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</si>
  <si>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</si>
  <si>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</si>
  <si>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</si>
  <si>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</si>
  <si>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</si>
  <si>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</si>
  <si>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</si>
  <si>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</si>
  <si>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</si>
  <si>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</si>
  <si>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</si>
  <si>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</si>
  <si>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</si>
  <si>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</si>
  <si>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</si>
  <si>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</si>
  <si>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</si>
  <si>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</si>
  <si>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</si>
  <si>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</si>
  <si>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</si>
  <si>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</si>
  <si>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</si>
  <si>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</si>
  <si>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</si>
  <si>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</si>
  <si>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</si>
  <si>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</si>
  <si>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</si>
  <si>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</si>
  <si>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</si>
  <si>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</si>
  <si>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</si>
  <si>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</si>
  <si>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</si>
  <si>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</si>
  <si>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</si>
  <si>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</si>
  <si>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</si>
  <si>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</si>
  <si>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</si>
  <si>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</si>
  <si>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</si>
  <si>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</si>
  <si>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</si>
  <si>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</si>
  <si>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</si>
  <si>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</si>
  <si>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</si>
  <si>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</si>
  <si>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</si>
  <si>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</si>
  <si>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</si>
  <si>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</si>
  <si>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</si>
  <si>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</si>
  <si>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</si>
  <si>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</si>
  <si>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</si>
  <si>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</si>
  <si>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</si>
  <si>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</si>
  <si>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</si>
  <si>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</si>
  <si>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</si>
  <si>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</si>
  <si>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</si>
  <si>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</si>
  <si>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</si>
  <si>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</si>
  <si>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</si>
  <si>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</si>
  <si>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</si>
  <si>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</si>
  <si>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</si>
  <si>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</si>
  <si>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</si>
  <si>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</si>
  <si>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</si>
  <si>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</si>
  <si>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</si>
  <si>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</si>
  <si>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</si>
  <si>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</si>
  <si>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</si>
  <si>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</si>
  <si>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</si>
  <si>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</si>
  <si>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</si>
  <si>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</si>
  <si>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</si>
  <si>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</si>
  <si>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</si>
  <si>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</si>
  <si>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</si>
  <si>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</si>
  <si>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</si>
  <si>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</si>
  <si>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</si>
  <si>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</si>
  <si>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</si>
  <si>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</si>
  <si>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</si>
  <si>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</si>
  <si>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</si>
  <si>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</si>
  <si>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</si>
  <si>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</si>
  <si>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</si>
  <si>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</si>
  <si>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</si>
  <si>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</si>
  <si>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</si>
  <si>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</si>
  <si>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</si>
  <si>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</si>
  <si>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</si>
  <si>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</si>
  <si>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</si>
  <si>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</si>
  <si>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</si>
  <si>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</si>
  <si>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</si>
  <si>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</si>
  <si>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</si>
  <si>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</si>
  <si>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</si>
  <si>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</si>
  <si>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</si>
  <si>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</si>
  <si>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</si>
  <si>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</si>
  <si>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</si>
  <si>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</si>
  <si>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</si>
  <si>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</si>
  <si>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</si>
  <si>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</si>
  <si>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</si>
  <si>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</si>
  <si>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</si>
  <si>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</si>
  <si>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</si>
  <si>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</si>
  <si>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</si>
  <si>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</si>
  <si>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</si>
  <si>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</si>
  <si>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</si>
  <si>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</si>
  <si>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</si>
  <si>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</si>
  <si>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</si>
  <si>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</si>
  <si>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</si>
  <si>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</si>
  <si>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</si>
  <si>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</si>
  <si>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</si>
  <si>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</si>
  <si>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</si>
  <si>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</si>
  <si>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</si>
  <si>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</si>
  <si>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</si>
  <si>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</si>
  <si>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</si>
  <si>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</si>
  <si>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</si>
  <si>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</si>
  <si>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</si>
  <si>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</si>
  <si>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</si>
  <si>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</si>
  <si>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</si>
  <si>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</si>
  <si>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</si>
  <si>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</si>
  <si>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</si>
  <si>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</si>
  <si>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</si>
  <si>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</si>
  <si>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</si>
  <si>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</si>
  <si>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</si>
  <si>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</si>
  <si>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</si>
  <si>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</si>
  <si>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</si>
  <si>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</si>
  <si>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</si>
  <si>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</si>
  <si>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</si>
  <si>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</si>
  <si>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</si>
  <si>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</si>
  <si>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</si>
  <si>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</si>
  <si>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</si>
  <si>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</si>
  <si>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</si>
  <si>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</si>
  <si>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</si>
  <si>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</si>
  <si>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</si>
  <si>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</si>
  <si>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</si>
  <si>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</si>
  <si>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</si>
  <si>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</si>
  <si>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</si>
  <si>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</si>
  <si>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</si>
  <si>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</si>
  <si>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</si>
  <si>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</si>
  <si>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</si>
  <si>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</si>
  <si>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</si>
  <si>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</si>
  <si>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</si>
  <si>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</si>
  <si>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</si>
  <si>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</si>
  <si>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</si>
  <si>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</si>
  <si>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</si>
  <si>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</si>
  <si>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</si>
  <si>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</si>
  <si>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</si>
  <si>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</si>
  <si>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</si>
  <si>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</si>
  <si>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</si>
  <si>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</si>
  <si>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</si>
  <si>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</si>
  <si>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</si>
  <si>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</si>
  <si>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</si>
  <si>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</si>
  <si>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</si>
  <si>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</si>
  <si>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</si>
  <si>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</si>
  <si>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</si>
  <si>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</si>
  <si>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</si>
  <si>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</si>
  <si>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</si>
  <si>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</si>
  <si>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</si>
  <si>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</si>
  <si>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</si>
  <si>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</si>
  <si>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</si>
  <si>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</si>
  <si>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</si>
  <si>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</si>
  <si>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</si>
  <si>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</si>
  <si>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</si>
  <si>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</si>
  <si>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</si>
  <si>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</si>
  <si>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</si>
  <si>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</si>
  <si>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</si>
  <si>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</si>
  <si>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</si>
  <si>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</si>
  <si>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</si>
  <si>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</si>
  <si>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</si>
  <si>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</si>
  <si>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</si>
  <si>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</si>
  <si>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</si>
  <si>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</si>
  <si>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</si>
  <si>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</si>
  <si>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</si>
  <si>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</si>
  <si>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</si>
  <si>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</si>
  <si>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</si>
  <si>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</si>
  <si>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</si>
  <si>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</si>
  <si>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</si>
  <si>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</si>
  <si>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</si>
  <si>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</si>
  <si>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</si>
  <si>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</si>
  <si>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</si>
  <si>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</si>
  <si>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</si>
  <si>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</si>
  <si>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</si>
  <si>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</si>
  <si>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</si>
  <si>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</si>
  <si>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</si>
  <si>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</si>
  <si>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</si>
  <si>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</si>
  <si>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</si>
  <si>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</si>
  <si>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</si>
  <si>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</si>
  <si>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</si>
  <si>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</si>
  <si>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</si>
  <si>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</si>
  <si>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</si>
  <si>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</si>
  <si>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</si>
  <si>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</si>
  <si>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</si>
  <si>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</si>
  <si>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</si>
  <si>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</si>
  <si>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</si>
  <si>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</si>
  <si>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</si>
  <si>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</si>
  <si>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</si>
  <si>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</si>
  <si>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</si>
  <si>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</si>
  <si>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</si>
  <si>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</si>
  <si>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</si>
  <si>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</si>
  <si>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</si>
  <si>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</si>
  <si>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</si>
  <si>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</si>
  <si>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</si>
  <si>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</si>
  <si>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</si>
  <si>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</si>
  <si>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</si>
  <si>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</si>
  <si>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</si>
  <si>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</si>
  <si>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</si>
  <si>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</si>
  <si>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</si>
  <si>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</si>
  <si>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</si>
  <si>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</si>
  <si>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</si>
  <si>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</si>
  <si>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</si>
  <si>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</si>
  <si>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</si>
  <si>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</si>
  <si>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</si>
  <si>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</si>
  <si>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</si>
  <si>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</si>
  <si>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</si>
  <si>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</si>
  <si>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</si>
  <si>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</si>
  <si>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</si>
  <si>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</si>
  <si>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</si>
  <si>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</si>
  <si>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</si>
  <si>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</si>
  <si>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</si>
  <si>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</si>
  <si>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</si>
  <si>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</si>
  <si>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</si>
  <si>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</si>
  <si>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</si>
  <si>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</si>
  <si>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</si>
  <si>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</si>
  <si>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</si>
  <si>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</si>
  <si>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</si>
  <si>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</si>
  <si>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</si>
  <si>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</si>
  <si>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</si>
  <si>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</si>
  <si>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</si>
  <si>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</si>
  <si>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</si>
  <si>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</si>
  <si>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</si>
  <si>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</si>
  <si>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</si>
  <si>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</si>
  <si>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</si>
  <si>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</si>
  <si>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</si>
  <si>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</si>
  <si>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</si>
  <si>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</si>
  <si>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</si>
  <si>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</si>
  <si>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</si>
  <si>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</si>
  <si>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</si>
  <si>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</si>
  <si>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</si>
  <si>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</si>
  <si>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</si>
  <si>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</si>
  <si>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</si>
  <si>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</si>
  <si>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</si>
  <si>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</si>
  <si>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</si>
  <si>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</si>
  <si>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</si>
  <si>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</si>
  <si>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</si>
  <si>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</si>
  <si>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</si>
  <si>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</si>
  <si>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</si>
  <si>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</si>
  <si>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</si>
  <si>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</si>
  <si>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</si>
  <si>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</si>
  <si>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</si>
  <si>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</si>
  <si>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</si>
  <si>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</si>
  <si>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</si>
  <si>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</si>
  <si>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</si>
  <si>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</si>
  <si>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</si>
  <si>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</si>
  <si>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</si>
  <si>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</si>
  <si>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</si>
  <si>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</si>
  <si>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</si>
  <si>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</si>
  <si>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</si>
  <si>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</si>
  <si>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</si>
  <si>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</si>
  <si>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</si>
  <si>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</si>
  <si>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</si>
  <si>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</si>
  <si>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</si>
  <si>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</si>
  <si>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</si>
  <si>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</si>
  <si>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</si>
  <si>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</si>
  <si>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</si>
  <si>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</si>
  <si>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</si>
  <si>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</si>
  <si>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</si>
  <si>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</si>
  <si>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</si>
  <si>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</si>
  <si>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</si>
  <si>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</si>
  <si>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</si>
  <si>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</si>
  <si>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</si>
  <si>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</si>
  <si>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</si>
  <si>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</si>
  <si>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</si>
  <si>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</si>
  <si>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</si>
  <si>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</si>
  <si>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</si>
  <si>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</si>
  <si>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</si>
  <si>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</si>
  <si>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</si>
  <si>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</si>
  <si>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</si>
  <si>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</si>
  <si>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</si>
  <si>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</si>
  <si>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</si>
  <si>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</si>
  <si>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</si>
  <si>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</si>
  <si>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</si>
  <si>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</si>
  <si>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</si>
  <si>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</si>
  <si>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</si>
  <si>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</si>
  <si>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</si>
  <si>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</si>
  <si>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</si>
  <si>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</si>
  <si>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</si>
  <si>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</si>
  <si>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</si>
  <si>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</si>
  <si>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</si>
  <si>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</si>
  <si>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</si>
  <si>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</si>
  <si>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</si>
  <si>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</si>
  <si>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</si>
  <si>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</si>
  <si>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</si>
  <si>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</si>
  <si>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</si>
  <si>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</si>
  <si>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</si>
  <si>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</si>
  <si>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</si>
  <si>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</si>
  <si>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</si>
  <si>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</si>
  <si>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</si>
  <si>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</si>
  <si>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</si>
  <si>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</si>
  <si>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</si>
  <si>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</si>
  <si>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</si>
  <si>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</si>
  <si>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</si>
  <si>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</si>
  <si>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</si>
  <si>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</si>
  <si>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</si>
  <si>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</si>
  <si>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</si>
  <si>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</si>
  <si>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</si>
  <si>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</si>
  <si>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</si>
  <si>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</si>
  <si>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</si>
  <si>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</si>
  <si>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</si>
  <si>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</si>
  <si>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</si>
  <si>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</si>
  <si>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</si>
  <si>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</si>
  <si>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</si>
  <si>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</si>
  <si>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</si>
  <si>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</si>
  <si>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</si>
  <si>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</si>
  <si>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</si>
  <si>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</si>
  <si>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</si>
  <si>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</si>
  <si>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</si>
  <si>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</si>
  <si>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</si>
  <si>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</si>
  <si>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</si>
  <si>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</si>
  <si>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</si>
  <si>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</si>
  <si>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</si>
  <si>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</si>
  <si>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</si>
  <si>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</si>
  <si>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</si>
  <si>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</si>
  <si>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</si>
  <si>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</si>
  <si>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</si>
  <si>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</si>
  <si>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</si>
  <si>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</si>
  <si>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</si>
  <si>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</si>
  <si>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</si>
  <si>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</si>
  <si>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</si>
  <si>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</si>
  <si>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</si>
  <si>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</si>
  <si>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</si>
  <si>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</si>
  <si>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</si>
  <si>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</si>
  <si>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</si>
  <si>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</si>
  <si>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</si>
  <si>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</si>
  <si>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</si>
  <si>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</si>
  <si>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</si>
  <si>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</si>
  <si>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</si>
  <si>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</si>
  <si>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</si>
  <si>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</si>
  <si>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</si>
  <si>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</si>
  <si>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</si>
  <si>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</si>
  <si>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</si>
  <si>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</si>
  <si>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</si>
  <si>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</si>
  <si>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</si>
  <si>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</si>
  <si>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</si>
  <si>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</si>
  <si>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</si>
  <si>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</si>
  <si>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</si>
  <si>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</si>
  <si>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</si>
  <si>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</si>
  <si>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</si>
  <si>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</si>
  <si>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</si>
  <si>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</si>
  <si>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</si>
  <si>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</si>
  <si>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</si>
  <si>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</si>
  <si>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</si>
  <si>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</si>
  <si>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</si>
  <si>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</si>
  <si>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</si>
  <si>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</si>
  <si>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</si>
  <si>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</si>
  <si>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</si>
  <si>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</si>
  <si>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</si>
  <si>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</si>
  <si>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</si>
  <si>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</si>
  <si>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</si>
  <si>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</si>
  <si>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</si>
  <si>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</si>
  <si>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</si>
  <si>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</si>
  <si>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</si>
  <si>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</si>
  <si>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</si>
  <si>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</si>
  <si>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</si>
  <si>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</si>
  <si>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</si>
  <si>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</si>
  <si>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</si>
  <si>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</si>
  <si>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</si>
  <si>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</si>
  <si>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</si>
  <si>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</si>
  <si>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</si>
  <si>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</si>
  <si>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</si>
  <si>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</si>
  <si>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</si>
  <si>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</si>
  <si>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</si>
  <si>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</si>
  <si>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</si>
  <si>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</si>
  <si>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</si>
  <si>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</si>
  <si>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</si>
  <si>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</si>
  <si>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</si>
  <si>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</si>
  <si>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</si>
  <si>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</si>
  <si>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</si>
  <si>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</si>
  <si>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</si>
  <si>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</si>
  <si>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</si>
  <si>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</si>
  <si>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</si>
  <si>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</si>
  <si>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</si>
  <si>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</si>
  <si>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</si>
  <si>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</si>
  <si>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</si>
  <si>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</si>
  <si>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</si>
  <si>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</si>
  <si>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</si>
  <si>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</si>
  <si>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</si>
  <si>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</si>
  <si>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</si>
  <si>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</si>
  <si>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</si>
  <si>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</si>
  <si>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</si>
  <si>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</si>
  <si>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</si>
  <si>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</si>
  <si>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</si>
  <si>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</si>
  <si>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</si>
  <si>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</si>
  <si>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</si>
  <si>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</si>
  <si>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</si>
  <si>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</si>
  <si>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</si>
  <si>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</si>
  <si>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</si>
  <si>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</si>
  <si>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</si>
  <si>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</si>
  <si>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</si>
  <si>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</si>
  <si>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</si>
  <si>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</si>
  <si>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</si>
  <si>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</si>
  <si>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</si>
  <si>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</si>
  <si>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</si>
  <si>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</si>
  <si>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</si>
  <si>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</si>
  <si>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</si>
  <si>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</si>
  <si>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</si>
  <si>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</si>
  <si>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</si>
  <si>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</si>
  <si>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</si>
  <si>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</si>
  <si>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</si>
  <si>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</si>
  <si>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</si>
  <si>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</si>
  <si>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</si>
  <si>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</si>
  <si>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</si>
  <si>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</si>
  <si>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</si>
  <si>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</si>
  <si>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</si>
  <si>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</si>
  <si>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</si>
  <si>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</si>
  <si>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</si>
  <si>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</si>
  <si>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</si>
  <si>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</si>
  <si>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</si>
  <si>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</si>
  <si>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</si>
  <si>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</si>
  <si>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</si>
  <si>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</si>
  <si>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</si>
  <si>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</si>
  <si>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</si>
  <si>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</si>
  <si>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</si>
  <si>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</si>
  <si>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</si>
  <si>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</si>
  <si>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</si>
  <si>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</si>
  <si>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</si>
  <si>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</si>
  <si>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</si>
  <si>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</si>
  <si>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</si>
  <si>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</si>
  <si>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</si>
  <si>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</si>
  <si>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</si>
  <si>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</si>
  <si>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</si>
  <si>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</si>
  <si>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</si>
  <si>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</si>
  <si>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</si>
  <si>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</si>
  <si>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</si>
  <si>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</si>
  <si>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</si>
  <si>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</si>
  <si>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</si>
  <si>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</si>
  <si>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</si>
  <si>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</si>
  <si>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</si>
  <si>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</si>
  <si>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</si>
  <si>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</si>
  <si>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</si>
  <si>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</si>
  <si>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</si>
  <si>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</si>
  <si>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</si>
  <si>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</si>
  <si>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</si>
  <si>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</si>
  <si>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</si>
  <si>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</si>
  <si>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</si>
  <si>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</si>
  <si>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</si>
  <si>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</si>
  <si>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</si>
  <si>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</si>
  <si>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</si>
  <si>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</si>
  <si>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</si>
  <si>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</si>
  <si>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</si>
  <si>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</si>
  <si>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</si>
  <si>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</si>
  <si>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</si>
  <si>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</si>
  <si>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</si>
  <si>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</si>
  <si>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</si>
  <si>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</si>
  <si>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</si>
  <si>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</si>
  <si>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</si>
  <si>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</si>
  <si>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</si>
  <si>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</si>
  <si>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</si>
  <si>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</si>
  <si>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</si>
  <si>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</si>
  <si>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</si>
  <si>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</si>
  <si>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</si>
  <si>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</si>
  <si>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</si>
  <si>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</si>
  <si>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</si>
  <si>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</si>
  <si>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</si>
  <si>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</si>
  <si>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</si>
  <si>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</si>
  <si>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</si>
  <si>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</si>
  <si>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</si>
  <si>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</si>
  <si>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</si>
  <si>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</si>
  <si>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</si>
  <si>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</si>
  <si>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</si>
  <si>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</si>
  <si>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</si>
  <si>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</si>
  <si>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</si>
  <si>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</si>
  <si>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</si>
  <si>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</si>
  <si>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</si>
  <si>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</si>
  <si>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</si>
  <si>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</si>
  <si>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</si>
  <si>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</si>
  <si>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</si>
  <si>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</si>
  <si>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</si>
  <si>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</si>
  <si>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</si>
  <si>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</si>
  <si>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</si>
  <si>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</si>
  <si>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</si>
  <si>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</si>
  <si>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</si>
  <si>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</si>
  <si>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</si>
  <si>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</si>
  <si>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</si>
  <si>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</si>
  <si>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</si>
  <si>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</si>
  <si>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</si>
  <si>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</si>
  <si>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</si>
  <si>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</si>
  <si>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</si>
  <si>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</si>
  <si>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</si>
  <si>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</si>
  <si>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</si>
  <si>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</si>
  <si>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</si>
  <si>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</si>
  <si>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</si>
  <si>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</si>
  <si>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</si>
  <si>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</si>
  <si>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</si>
  <si>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</si>
  <si>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</si>
  <si>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</si>
  <si>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</si>
  <si>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</si>
  <si>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</si>
  <si>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</si>
  <si>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</si>
  <si>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</si>
  <si>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</si>
  <si>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</si>
  <si>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</si>
  <si>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</si>
  <si>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</si>
  <si>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</si>
  <si>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</si>
  <si>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</si>
  <si>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</si>
  <si>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</si>
  <si>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</si>
  <si>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</si>
  <si>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</si>
  <si>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</si>
  <si>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</si>
  <si>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</si>
  <si>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</si>
  <si>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</si>
  <si>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</si>
  <si>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</si>
  <si>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</si>
  <si>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</si>
  <si>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</si>
  <si>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</si>
  <si>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</si>
  <si>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</si>
  <si>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</si>
  <si>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</si>
  <si>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</si>
  <si>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</si>
  <si>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</si>
  <si>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</si>
  <si>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</si>
  <si>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</si>
  <si>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</si>
  <si>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</si>
  <si>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</si>
  <si>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</si>
  <si>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</si>
  <si>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</si>
  <si>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</si>
  <si>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</si>
  <si>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</si>
  <si>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</si>
  <si>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</si>
  <si>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</si>
  <si>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</si>
  <si>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</si>
  <si>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</si>
  <si>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</si>
  <si>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</si>
  <si>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</si>
  <si>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</si>
  <si>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</si>
  <si>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</si>
  <si>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</si>
  <si>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</si>
  <si>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</si>
  <si>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</si>
  <si>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</si>
  <si>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</si>
  <si>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</si>
  <si>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</si>
  <si>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</si>
  <si>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</si>
  <si>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</si>
  <si>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</si>
  <si>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</si>
  <si>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</si>
  <si>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</si>
  <si>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</si>
  <si>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</si>
  <si>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</si>
  <si>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</si>
  <si>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</si>
  <si>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</si>
  <si>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</si>
  <si>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</si>
  <si>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</si>
  <si>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</si>
  <si>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</si>
  <si>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</si>
  <si>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</si>
  <si>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</si>
  <si>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</si>
  <si>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</si>
  <si>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</si>
  <si>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</si>
  <si>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</si>
  <si>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</si>
  <si>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</si>
  <si>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</si>
  <si>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</si>
  <si>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</si>
  <si>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</si>
  <si>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</si>
  <si>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</si>
  <si>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</si>
  <si>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</si>
  <si>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</si>
  <si>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</si>
  <si>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</si>
  <si>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</si>
  <si>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</si>
  <si>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</si>
  <si>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</si>
  <si>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</si>
  <si>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</si>
  <si>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</si>
  <si>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</si>
  <si>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</si>
  <si>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</si>
  <si>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</si>
  <si>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</si>
  <si>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</si>
  <si>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</si>
  <si>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</si>
  <si>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</si>
  <si>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</si>
  <si>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</si>
  <si>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</si>
  <si>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</si>
  <si>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</si>
  <si>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</si>
  <si>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</si>
  <si>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</si>
  <si>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</si>
  <si>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</si>
  <si>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</si>
  <si>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</si>
  <si>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</si>
  <si>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</si>
  <si>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</si>
  <si>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</si>
  <si>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</si>
  <si>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</si>
  <si>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</si>
  <si>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</si>
  <si>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</si>
  <si>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</si>
  <si>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</si>
  <si>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</si>
  <si>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</si>
  <si>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</si>
  <si>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</si>
  <si>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</si>
  <si>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</si>
  <si>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</si>
  <si>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</si>
  <si>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</si>
  <si>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</si>
  <si>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</si>
  <si>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</si>
  <si>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</si>
  <si>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</si>
  <si>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</si>
  <si>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</si>
  <si>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</si>
  <si>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</si>
  <si>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</si>
  <si>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</si>
  <si>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</si>
  <si>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</si>
  <si>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</si>
  <si>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</si>
  <si>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</si>
  <si>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</si>
  <si>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</si>
  <si>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</si>
  <si>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</si>
  <si>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</si>
  <si>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</si>
  <si>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</si>
  <si>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</si>
  <si>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</si>
  <si>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</si>
  <si>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</si>
  <si>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</si>
  <si>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</si>
  <si>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</si>
  <si>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</si>
  <si>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</si>
  <si>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</si>
  <si>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</si>
  <si>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</si>
  <si>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</si>
  <si>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</si>
  <si>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</si>
  <si>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</si>
  <si>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</si>
  <si>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</si>
  <si>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</si>
  <si>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</si>
  <si>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</si>
  <si>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</si>
  <si>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</si>
  <si>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</si>
  <si>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</si>
  <si>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</si>
  <si>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</si>
  <si>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</si>
  <si>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</si>
  <si>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</si>
  <si>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</si>
  <si>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</si>
  <si>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</si>
  <si>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</si>
  <si>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</si>
  <si>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</si>
  <si>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</si>
  <si>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</si>
  <si>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</si>
  <si>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</si>
  <si>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</si>
  <si>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</si>
  <si>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</si>
  <si>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</si>
  <si>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</si>
  <si>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</si>
  <si>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</si>
  <si>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</si>
  <si>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</si>
  <si>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</si>
  <si>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</si>
  <si>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</si>
  <si>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</si>
  <si>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</si>
  <si>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</si>
  <si>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</si>
  <si>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</si>
  <si>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</si>
  <si>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</si>
  <si>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</si>
  <si>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</si>
  <si>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</si>
  <si>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</si>
  <si>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</si>
  <si>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</si>
  <si>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</si>
  <si>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</si>
  <si>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</si>
  <si>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</si>
  <si>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</si>
  <si>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</si>
  <si>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</si>
  <si>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</si>
  <si>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</si>
  <si>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</si>
  <si>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</si>
  <si>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</si>
  <si>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</si>
  <si>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</si>
  <si>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</si>
  <si>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</si>
  <si>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</si>
  <si>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</si>
  <si>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</si>
  <si>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</si>
  <si>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</si>
  <si>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</si>
  <si>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</si>
  <si>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</si>
  <si>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</si>
  <si>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</si>
  <si>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</si>
  <si>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</si>
  <si>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</si>
  <si>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</si>
  <si>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</si>
  <si>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</si>
  <si>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</si>
  <si>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</si>
  <si>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</si>
  <si>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</si>
  <si>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</si>
  <si>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</si>
  <si>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</si>
  <si>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</si>
  <si>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</si>
  <si>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</si>
  <si>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</si>
  <si>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</si>
  <si>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</si>
  <si>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</si>
  <si>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</si>
  <si>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</si>
  <si>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</si>
  <si>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</si>
  <si>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</si>
  <si>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</si>
  <si>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</si>
  <si>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</si>
  <si>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</si>
  <si>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</si>
  <si>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</si>
  <si>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</si>
  <si>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</si>
  <si>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</si>
  <si>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</si>
  <si>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</si>
  <si>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</si>
  <si>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</si>
  <si>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</si>
  <si>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</si>
  <si>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</si>
  <si>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</si>
  <si>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</si>
  <si>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</si>
  <si>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</si>
  <si>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</si>
  <si>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</si>
  <si>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</si>
  <si>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</si>
  <si>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</si>
  <si>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</si>
  <si>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</si>
  <si>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</si>
  <si>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</si>
  <si>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</si>
  <si>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</si>
  <si>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</si>
  <si>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</si>
  <si>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</si>
  <si>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</si>
  <si>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</si>
  <si>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</si>
  <si>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</si>
  <si>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</si>
  <si>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</si>
  <si>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</si>
  <si>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</si>
  <si>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</si>
  <si>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</si>
  <si>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</si>
  <si>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</si>
  <si>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</si>
  <si>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</si>
  <si>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</si>
  <si>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</si>
  <si>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</si>
  <si>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</si>
  <si>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</si>
  <si>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</si>
  <si>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</si>
  <si>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</si>
  <si>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</si>
  <si>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</si>
  <si>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</si>
  <si>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</si>
  <si>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</si>
  <si>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</si>
  <si>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</si>
  <si>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</si>
  <si>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</si>
  <si>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</si>
  <si>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</si>
  <si>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</si>
  <si>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</si>
  <si>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</si>
  <si>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</si>
  <si>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</si>
  <si>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</si>
  <si>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</si>
  <si>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</si>
  <si>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</si>
  <si>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</si>
  <si>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</si>
  <si>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</si>
  <si>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</si>
  <si>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</si>
  <si>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</si>
  <si>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</si>
  <si>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</si>
  <si>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</si>
  <si>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</si>
  <si>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</si>
  <si>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</si>
  <si>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</si>
  <si>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</si>
  <si>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</si>
  <si>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</si>
  <si>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</si>
  <si>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</si>
  <si>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</si>
  <si>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</si>
  <si>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</si>
  <si>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</si>
  <si>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</si>
  <si>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</si>
  <si>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</si>
  <si>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</si>
  <si>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</si>
  <si>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</si>
  <si>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</si>
  <si>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</si>
  <si>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</si>
  <si>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</si>
  <si>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</si>
  <si>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</si>
  <si>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</si>
  <si>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</si>
  <si>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</si>
  <si>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</si>
  <si>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</si>
  <si>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</si>
  <si>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</si>
  <si>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</si>
  <si>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</si>
  <si>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</si>
  <si>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</si>
  <si>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</si>
  <si>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</si>
  <si>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</si>
  <si>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</si>
  <si>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</si>
  <si>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</si>
  <si>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</si>
  <si>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</si>
  <si>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</si>
  <si>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</si>
  <si>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</si>
  <si>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</si>
  <si>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</si>
  <si>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</si>
  <si>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</si>
  <si>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</si>
  <si>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</si>
  <si>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</si>
  <si>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</si>
  <si>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</si>
  <si>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</si>
  <si>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</si>
  <si>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</si>
  <si>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</si>
  <si>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</si>
  <si>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</si>
  <si>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</si>
  <si>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</si>
  <si>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</si>
  <si>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</si>
  <si>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</si>
  <si>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</si>
  <si>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</si>
  <si>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</si>
  <si>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</si>
  <si>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</si>
  <si>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</si>
  <si>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</si>
  <si>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</si>
  <si>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</si>
  <si>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</si>
  <si>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</si>
  <si>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</si>
  <si>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</si>
  <si>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</si>
  <si>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</si>
  <si>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</si>
  <si>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</si>
  <si>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</si>
  <si>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</si>
  <si>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</si>
  <si>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</si>
  <si>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</si>
  <si>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</si>
  <si>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</si>
  <si>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</si>
  <si>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</si>
  <si>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</si>
  <si>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</si>
  <si>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</si>
  <si>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</si>
  <si>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</si>
  <si>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</si>
  <si>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</si>
  <si>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</si>
  <si>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</si>
  <si>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</si>
  <si>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</si>
  <si>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</si>
  <si>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</si>
  <si>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</si>
  <si>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</si>
  <si>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</si>
  <si>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</si>
  <si>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</si>
  <si>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</si>
  <si>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</si>
  <si>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</si>
  <si>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</si>
  <si>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</si>
  <si>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</si>
  <si>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</si>
  <si>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</si>
  <si>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</si>
  <si>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</si>
  <si>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</si>
  <si>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</si>
  <si>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</si>
  <si>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</si>
  <si>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</si>
  <si>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</si>
  <si>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</si>
  <si>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</si>
  <si>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</si>
  <si>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</si>
  <si>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</si>
  <si>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</si>
  <si>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</si>
  <si>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</si>
  <si>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</si>
  <si>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</si>
  <si>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</si>
  <si>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</si>
  <si>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</si>
  <si>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</si>
  <si>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</si>
  <si>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</si>
  <si>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</si>
  <si>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</si>
  <si>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</si>
  <si>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</si>
  <si>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</si>
  <si>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</si>
  <si>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</si>
  <si>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</si>
  <si>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</si>
  <si>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</si>
  <si>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</si>
  <si>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</si>
  <si>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</si>
  <si>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</si>
  <si>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</si>
  <si>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</si>
  <si>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</si>
  <si>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</si>
  <si>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</si>
  <si>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</si>
  <si>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</si>
  <si>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</si>
  <si>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</si>
  <si>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</si>
  <si>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</si>
  <si>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</si>
  <si>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</si>
  <si>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</si>
  <si>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</si>
  <si>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</si>
  <si>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</si>
  <si>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</si>
  <si>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</si>
  <si>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</si>
  <si>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</si>
  <si>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</si>
  <si>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</si>
  <si>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</si>
  <si>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</si>
  <si>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</si>
  <si>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</si>
  <si>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</si>
  <si>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</si>
  <si>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</si>
  <si>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</si>
  <si>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</si>
  <si>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</si>
  <si>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</si>
  <si>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</si>
  <si>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</si>
  <si>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</si>
  <si>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</si>
  <si>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</si>
  <si>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</si>
  <si>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</si>
  <si>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</si>
  <si>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</si>
  <si>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</si>
  <si>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</si>
  <si>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</si>
  <si>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</si>
  <si>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</si>
  <si>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</si>
  <si>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</si>
  <si>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</si>
  <si>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</si>
  <si>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</si>
  <si>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</si>
  <si>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</si>
  <si>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</si>
  <si>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</si>
  <si>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</si>
  <si>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</si>
  <si>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</si>
  <si>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</si>
  <si>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</si>
  <si>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</si>
  <si>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</si>
  <si>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</si>
  <si>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</si>
  <si>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</si>
  <si>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</si>
  <si>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</si>
  <si>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</si>
  <si>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</si>
  <si>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</si>
  <si>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</si>
  <si>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</si>
  <si>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</si>
  <si>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</si>
  <si>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</si>
  <si>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</si>
  <si>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</si>
  <si>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</si>
  <si>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</si>
  <si>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</si>
  <si>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</si>
  <si>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</si>
  <si>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</si>
  <si>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</si>
  <si>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</si>
  <si>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</si>
  <si>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</si>
  <si>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</si>
  <si>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</si>
  <si>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</si>
  <si>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</si>
  <si>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</si>
  <si>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</si>
  <si>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</si>
  <si>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</si>
  <si>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</si>
  <si>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</si>
  <si>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</si>
  <si>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</si>
  <si>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</si>
  <si>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</si>
  <si>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</si>
  <si>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</si>
  <si>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</si>
  <si>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</si>
  <si>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</si>
  <si>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</si>
  <si>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</si>
  <si>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</si>
  <si>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</si>
  <si>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</si>
  <si>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</si>
  <si>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</si>
  <si>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</si>
  <si>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</si>
  <si>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</si>
  <si>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</si>
  <si>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</si>
  <si>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</si>
  <si>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</si>
  <si>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</si>
  <si>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</si>
  <si>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</si>
  <si>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</si>
  <si>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</si>
  <si>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</si>
  <si>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</si>
  <si>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</si>
  <si>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</si>
  <si>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</si>
  <si>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</si>
  <si>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</si>
  <si>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</si>
  <si>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</si>
  <si>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</si>
  <si>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</si>
  <si>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</si>
  <si>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</si>
  <si>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</si>
  <si>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</si>
  <si>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</si>
  <si>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</si>
  <si>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</si>
  <si>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</si>
  <si>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</si>
  <si>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</si>
  <si>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</si>
  <si>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</si>
  <si>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</si>
  <si>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</si>
  <si>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</si>
  <si>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</si>
  <si>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</si>
  <si>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</si>
  <si>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</si>
  <si>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</si>
  <si>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</si>
  <si>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</si>
  <si>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</si>
  <si>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</si>
  <si>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</si>
  <si>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</si>
  <si>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</si>
  <si>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</si>
  <si>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</si>
  <si>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</si>
  <si>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</si>
  <si>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</si>
  <si>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</si>
  <si>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</si>
  <si>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</si>
  <si>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</si>
  <si>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</si>
  <si>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</si>
  <si>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</si>
  <si>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</si>
  <si>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</si>
  <si>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</si>
  <si>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</si>
  <si>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</si>
  <si>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</si>
  <si>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</si>
  <si>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</si>
  <si>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</si>
  <si>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</si>
  <si>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</si>
  <si>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</si>
  <si>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</si>
  <si>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</si>
  <si>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</si>
  <si>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</si>
  <si>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</si>
  <si>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</si>
  <si>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</si>
  <si>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</si>
  <si>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</si>
  <si>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</si>
  <si>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</si>
  <si>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</si>
  <si>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</si>
  <si>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</si>
  <si>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</si>
  <si>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</si>
  <si>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</si>
  <si>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</si>
  <si>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</si>
  <si>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</si>
  <si>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</si>
  <si>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</si>
  <si>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</si>
  <si>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</si>
  <si>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</si>
  <si>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</si>
  <si>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</si>
  <si>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</si>
  <si>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</si>
  <si>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</si>
  <si>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</si>
  <si>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</si>
  <si>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</si>
  <si>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</si>
  <si>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</si>
  <si>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</si>
  <si>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</si>
  <si>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</si>
  <si>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</si>
  <si>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</si>
  <si>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</si>
  <si>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</si>
  <si>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</si>
  <si>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</si>
  <si>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</si>
  <si>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</si>
  <si>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</si>
  <si>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</si>
  <si>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</si>
  <si>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</si>
  <si>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</si>
  <si>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</si>
  <si>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</si>
  <si>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</si>
  <si>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</si>
  <si>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</si>
  <si>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</si>
  <si>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</si>
  <si>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</si>
  <si>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</si>
  <si>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</si>
  <si>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</si>
  <si>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</si>
  <si>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</si>
  <si>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</si>
  <si>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</si>
  <si>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</si>
  <si>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</si>
  <si>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</si>
  <si>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</si>
  <si>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</si>
  <si>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</si>
  <si>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</si>
  <si>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</si>
  <si>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</si>
  <si>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</si>
  <si>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</si>
  <si>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</si>
  <si>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</si>
  <si>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</si>
  <si>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</si>
  <si>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</si>
  <si>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</si>
  <si>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</si>
  <si>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</si>
  <si>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</si>
  <si>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</si>
  <si>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</si>
  <si>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</si>
  <si>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</si>
  <si>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</si>
  <si>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</si>
  <si>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</si>
  <si>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</si>
  <si>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</si>
  <si>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</si>
  <si>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</si>
  <si>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</si>
  <si>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</si>
  <si>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</si>
  <si>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</si>
  <si>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</si>
  <si>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</si>
  <si>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</si>
  <si>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</si>
  <si>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</si>
  <si>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</si>
  <si>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</si>
  <si>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</si>
  <si>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</si>
  <si>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</si>
  <si>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</si>
  <si>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</si>
  <si>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</si>
  <si>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</si>
  <si>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</si>
  <si>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</si>
  <si>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</si>
  <si>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</si>
  <si>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</si>
  <si>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</si>
  <si>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</si>
  <si>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</si>
  <si>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</si>
  <si>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</si>
  <si>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</si>
  <si>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</si>
  <si>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</si>
  <si>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</si>
  <si>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</si>
  <si>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</si>
  <si>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</si>
  <si>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</si>
  <si>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</si>
  <si>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</si>
  <si>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</si>
  <si>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</si>
  <si>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</si>
  <si>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</si>
  <si>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</si>
  <si>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</si>
  <si>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</si>
  <si>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</si>
  <si>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</si>
  <si>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</si>
  <si>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</si>
  <si>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</si>
  <si>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</si>
  <si>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</si>
  <si>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</si>
  <si>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</si>
  <si>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</si>
  <si>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</si>
  <si>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</si>
  <si>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</si>
  <si>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</si>
  <si>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</si>
  <si>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</si>
  <si>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</si>
  <si>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</si>
  <si>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</si>
  <si>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</si>
  <si>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</si>
  <si>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</si>
  <si>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</si>
  <si>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</si>
  <si>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</si>
  <si>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</si>
  <si>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</si>
  <si>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</si>
  <si>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</si>
  <si>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</si>
  <si>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</si>
  <si>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</si>
  <si>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</si>
  <si>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</si>
  <si>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</si>
  <si>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</si>
  <si>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</si>
  <si>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</si>
  <si>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</si>
  <si>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</si>
  <si>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</si>
  <si>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</si>
  <si>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</si>
  <si>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</si>
  <si>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</si>
  <si>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</si>
  <si>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</si>
  <si>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</si>
  <si>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</si>
  <si>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</si>
  <si>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</si>
  <si>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</si>
  <si>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</si>
  <si>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</si>
  <si>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</si>
  <si>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</si>
  <si>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</si>
  <si>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</si>
  <si>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</si>
  <si>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</si>
  <si>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</si>
  <si>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</si>
  <si>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</si>
  <si>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</si>
  <si>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</si>
  <si>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</si>
  <si>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</si>
  <si>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</si>
  <si>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</si>
  <si>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</si>
  <si>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</si>
  <si>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</si>
  <si>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</si>
  <si>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</si>
  <si>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</si>
  <si>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</si>
  <si>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</si>
  <si>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</si>
  <si>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</si>
  <si>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</si>
  <si>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</si>
  <si>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</si>
  <si>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</si>
  <si>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</si>
  <si>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</si>
  <si>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</si>
  <si>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</si>
  <si>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</si>
  <si>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</si>
  <si>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</si>
  <si>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</si>
  <si>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</si>
  <si>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</si>
  <si>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</si>
  <si>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</si>
  <si>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</si>
  <si>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</si>
  <si>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</si>
  <si>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</si>
  <si>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</si>
  <si>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</si>
  <si>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</si>
  <si>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</si>
  <si>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</si>
  <si>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</si>
  <si>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</si>
  <si>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</si>
  <si>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</si>
  <si>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</si>
  <si>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</si>
  <si>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</si>
  <si>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</si>
  <si>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</si>
  <si>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</si>
  <si>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</si>
  <si>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</si>
  <si>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</si>
  <si>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</si>
  <si>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</si>
  <si>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</si>
  <si>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</si>
  <si>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</si>
  <si>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</si>
  <si>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</si>
  <si>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</si>
  <si>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</si>
  <si>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</si>
  <si>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</si>
  <si>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</si>
  <si>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</si>
  <si>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</si>
  <si>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</si>
  <si>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</si>
  <si>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</si>
  <si>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</si>
  <si>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</si>
  <si>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</si>
  <si>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</si>
  <si>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</si>
  <si>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</si>
  <si>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</si>
  <si>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</si>
  <si>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</si>
  <si>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</si>
  <si>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</si>
  <si>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</si>
  <si>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</si>
  <si>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</si>
  <si>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</si>
  <si>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</si>
  <si>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</si>
  <si>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</si>
  <si>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</si>
  <si>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</si>
  <si>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</si>
  <si>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</si>
  <si>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</si>
  <si>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</si>
  <si>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</si>
  <si>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</si>
  <si>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</si>
  <si>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</si>
  <si>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</si>
  <si>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</si>
  <si>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</si>
  <si>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</si>
  <si>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</si>
  <si>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</si>
  <si>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</si>
  <si>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</si>
  <si>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</si>
  <si>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</si>
  <si>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</si>
  <si>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</si>
  <si>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</si>
  <si>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</si>
  <si>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</si>
  <si>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</si>
  <si>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</si>
  <si>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</si>
  <si>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</si>
  <si>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</si>
  <si>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</si>
  <si>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</si>
  <si>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</si>
  <si>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</si>
  <si>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</si>
  <si>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</si>
  <si>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</si>
  <si>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</si>
  <si>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</si>
  <si>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</si>
  <si>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</si>
  <si>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</si>
  <si>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</si>
  <si>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</si>
  <si>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</si>
  <si>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</si>
  <si>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</si>
  <si>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</si>
  <si>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</si>
  <si>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</si>
  <si>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</si>
  <si>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</si>
  <si>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</si>
  <si>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</si>
  <si>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</si>
  <si>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</si>
  <si>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</si>
  <si>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</si>
  <si>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</si>
  <si>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</si>
  <si>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</si>
  <si>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</si>
  <si>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</si>
  <si>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</si>
  <si>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</si>
  <si>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</si>
  <si>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</si>
  <si>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</si>
  <si>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</si>
  <si>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</si>
  <si>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</si>
  <si>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</si>
  <si>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</si>
  <si>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</si>
  <si>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</si>
  <si>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</si>
  <si>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</si>
  <si>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</si>
  <si>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</si>
  <si>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</si>
  <si>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</si>
  <si>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</si>
  <si>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</si>
  <si>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</si>
  <si>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</si>
  <si>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</si>
  <si>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</si>
  <si>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</si>
  <si>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</si>
  <si>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</si>
  <si>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</si>
  <si>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</si>
  <si>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</si>
  <si>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</si>
  <si>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</si>
  <si>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</si>
  <si>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</si>
  <si>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</si>
  <si>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</si>
  <si>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</si>
  <si>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</si>
  <si>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</si>
  <si>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</si>
  <si>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</si>
  <si>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</si>
  <si>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</si>
  <si>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</si>
  <si>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</si>
  <si>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</si>
  <si>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</si>
  <si>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</si>
  <si>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</si>
  <si>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</si>
  <si>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</si>
  <si>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</si>
  <si>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</si>
  <si>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</si>
  <si>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</si>
  <si>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</si>
  <si>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</si>
  <si>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</si>
  <si>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</si>
  <si>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</si>
  <si>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</si>
  <si>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</si>
  <si>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</si>
  <si>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</si>
  <si>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</si>
  <si>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</si>
  <si>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</si>
  <si>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</si>
  <si>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</si>
  <si>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</si>
  <si>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</si>
  <si>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</si>
  <si>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</si>
  <si>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</si>
  <si>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</si>
  <si>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</si>
  <si>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</si>
  <si>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</si>
  <si>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</si>
  <si>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</si>
  <si>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</si>
  <si>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</si>
  <si>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</si>
  <si>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</si>
  <si>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</si>
  <si>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</si>
  <si>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</si>
  <si>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</si>
  <si>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</si>
  <si>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</si>
  <si>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</si>
  <si>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</si>
  <si>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</si>
  <si>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</si>
  <si>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</si>
  <si>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</si>
  <si>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</si>
  <si>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</si>
  <si>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</si>
  <si>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</si>
  <si>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</si>
  <si>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</si>
  <si>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</si>
  <si>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</si>
  <si>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</si>
  <si>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</si>
  <si>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</si>
  <si>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</si>
  <si>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</si>
  <si>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</si>
  <si>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</si>
  <si>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</si>
  <si>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</si>
  <si>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</si>
  <si>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</si>
  <si>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</si>
  <si>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</si>
  <si>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</si>
  <si>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</si>
  <si>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</si>
  <si>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</si>
  <si>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</si>
  <si>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</si>
  <si>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</si>
  <si>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</si>
  <si>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</si>
  <si>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</si>
  <si>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</si>
  <si>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</si>
  <si>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</si>
  <si>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</si>
  <si>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</si>
  <si>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</si>
  <si>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</si>
  <si>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</si>
  <si>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</si>
  <si>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</si>
  <si>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</si>
  <si>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</si>
  <si>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</si>
  <si>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</si>
  <si>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</si>
  <si>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</si>
  <si>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</si>
  <si>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</si>
  <si>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</si>
  <si>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</si>
  <si>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</si>
  <si>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</si>
  <si>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</si>
  <si>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</si>
  <si>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</si>
  <si>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</si>
  <si>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</si>
  <si>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</si>
  <si>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</si>
  <si>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</si>
  <si>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</si>
  <si>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</si>
  <si>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</si>
  <si>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</si>
  <si>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</si>
  <si>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</si>
  <si>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</si>
  <si>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</si>
  <si>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</si>
  <si>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</si>
  <si>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</si>
  <si>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</si>
  <si>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</si>
  <si>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</si>
  <si>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</si>
  <si>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</si>
  <si>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</si>
  <si>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</si>
  <si>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</si>
  <si>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</si>
  <si>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</si>
  <si>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</si>
  <si>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</si>
  <si>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</si>
  <si>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</si>
  <si>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</si>
  <si>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</si>
  <si>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</si>
  <si>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</si>
  <si>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</si>
  <si>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</si>
  <si>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</si>
  <si>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</si>
  <si>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</si>
  <si>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</si>
  <si>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</si>
  <si>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</si>
  <si>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</si>
  <si>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</si>
  <si>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</si>
  <si>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</si>
  <si>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</si>
  <si>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</si>
  <si>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</si>
  <si>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</si>
  <si>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</si>
  <si>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</si>
  <si>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</si>
  <si>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</si>
  <si>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</si>
  <si>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</si>
  <si>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</si>
  <si>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</si>
  <si>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</si>
  <si>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</si>
  <si>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</si>
  <si>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</si>
  <si>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</si>
  <si>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</si>
  <si>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</si>
  <si>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</si>
  <si>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</si>
  <si>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</si>
  <si>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</si>
  <si>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</si>
  <si>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</si>
  <si>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</si>
  <si>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</si>
  <si>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</si>
  <si>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</si>
  <si>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</si>
  <si>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</si>
  <si>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</si>
  <si>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</si>
  <si>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</si>
  <si>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</si>
  <si>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</si>
  <si>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</si>
  <si>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</si>
  <si>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</si>
  <si>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</si>
  <si>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</si>
  <si>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</si>
  <si>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</si>
  <si>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</si>
  <si>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</si>
  <si>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</si>
  <si>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</si>
  <si>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</si>
  <si>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</si>
  <si>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</si>
  <si>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</si>
  <si>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</si>
  <si>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</si>
  <si>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</si>
  <si>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</si>
  <si>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</si>
  <si>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</si>
  <si>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</si>
  <si>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</si>
  <si>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</si>
  <si>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</si>
  <si>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</si>
  <si>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</si>
  <si>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</si>
  <si>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</si>
  <si>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</si>
  <si>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</si>
  <si>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</si>
  <si>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</si>
  <si>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</si>
  <si>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</si>
  <si>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</si>
  <si>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</si>
  <si>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</si>
  <si>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</si>
  <si>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</si>
  <si>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</si>
  <si>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</si>
  <si>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</si>
  <si>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</si>
  <si>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</si>
  <si>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</si>
  <si>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</si>
  <si>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</si>
  <si>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</si>
  <si>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</si>
  <si>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</si>
  <si>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</si>
  <si>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</si>
  <si>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</si>
  <si>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</si>
  <si>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</si>
  <si>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</si>
  <si>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</si>
  <si>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</si>
  <si>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</si>
  <si>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</si>
  <si>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</si>
  <si>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</si>
  <si>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</si>
  <si>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</si>
  <si>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</si>
  <si>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</si>
  <si>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</si>
  <si>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</si>
  <si>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</si>
  <si>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</si>
  <si>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</si>
  <si>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</si>
  <si>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</si>
  <si>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</si>
  <si>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</si>
  <si>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</si>
  <si>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</si>
  <si>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</si>
  <si>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</si>
  <si>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</si>
  <si>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</si>
  <si>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</si>
  <si>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</si>
  <si>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</si>
  <si>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</si>
  <si>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</si>
  <si>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</si>
  <si>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</si>
  <si>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</si>
  <si>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</si>
  <si>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</si>
  <si>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</si>
  <si>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</si>
  <si>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</si>
  <si>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</si>
  <si>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</si>
  <si>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</si>
  <si>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</si>
  <si>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</si>
  <si>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</si>
  <si>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</si>
  <si>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</si>
  <si>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</si>
  <si>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</si>
  <si>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</si>
  <si>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</si>
  <si>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</si>
  <si>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</si>
  <si>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</si>
  <si>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</si>
  <si>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</si>
  <si>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</si>
  <si>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</si>
  <si>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</si>
  <si>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</si>
  <si>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</si>
  <si>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</si>
  <si>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</si>
  <si>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</si>
  <si>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</si>
  <si>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</si>
  <si>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</si>
  <si>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</si>
  <si>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</si>
  <si>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</si>
  <si>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</si>
  <si>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</si>
  <si>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</si>
  <si>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</si>
  <si>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</si>
  <si>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</si>
  <si>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</si>
  <si>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</si>
  <si>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</si>
  <si>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</si>
  <si>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</si>
  <si>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</si>
  <si>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</si>
  <si>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</si>
  <si>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</si>
  <si>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</si>
  <si>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</si>
  <si>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</si>
  <si>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</si>
  <si>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</si>
  <si>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</si>
  <si>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</si>
  <si>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</si>
  <si>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</si>
  <si>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</si>
  <si>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</si>
  <si>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</si>
  <si>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</si>
  <si>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</si>
  <si>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</si>
  <si>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</si>
  <si>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</si>
  <si>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</si>
  <si>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</si>
  <si>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</si>
  <si>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</si>
  <si>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</si>
  <si>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</si>
  <si>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</si>
  <si>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</si>
  <si>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</si>
  <si>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</si>
  <si>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</si>
  <si>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</si>
  <si>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</si>
  <si>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</si>
  <si>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</si>
  <si>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</si>
  <si>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</si>
  <si>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</si>
  <si>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</si>
  <si>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</si>
  <si>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</si>
  <si>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</si>
  <si>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</si>
  <si>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</si>
  <si>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</si>
  <si>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</si>
  <si>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</si>
  <si>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</si>
  <si>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</si>
  <si>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</si>
  <si>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</si>
  <si>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</si>
  <si>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</si>
  <si>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</si>
  <si>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</si>
  <si>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</si>
  <si>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</si>
  <si>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</si>
  <si>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</si>
  <si>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</si>
  <si>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</si>
  <si>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</si>
  <si>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</si>
  <si>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</si>
  <si>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</si>
  <si>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</si>
  <si>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</si>
  <si>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</si>
  <si>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</si>
  <si>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</si>
  <si>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</si>
  <si>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</si>
  <si>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</si>
  <si>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</si>
  <si>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</si>
  <si>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</si>
  <si>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</si>
  <si>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</si>
  <si>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</si>
  <si>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</si>
  <si>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</si>
  <si>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</si>
  <si>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</si>
  <si>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</si>
  <si>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</si>
  <si>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</si>
  <si>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</si>
  <si>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</si>
  <si>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</si>
  <si>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</si>
  <si>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</si>
  <si>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</si>
  <si>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</si>
  <si>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</si>
  <si>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</si>
  <si>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</si>
  <si>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</si>
  <si>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</si>
  <si>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</si>
  <si>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</si>
  <si>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</si>
  <si>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</si>
  <si>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</si>
  <si>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</si>
  <si>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</si>
  <si>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</si>
  <si>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</si>
  <si>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</si>
  <si>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</si>
  <si>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</si>
  <si>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</si>
  <si>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</si>
  <si>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</si>
  <si>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</si>
  <si>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</si>
  <si>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</si>
  <si>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</si>
  <si>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</si>
  <si>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</si>
  <si>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</si>
  <si>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</si>
  <si>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</si>
  <si>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</si>
  <si>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</si>
  <si>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</si>
  <si>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</si>
  <si>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</si>
  <si>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</si>
  <si>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</si>
  <si>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</si>
  <si>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</si>
  <si>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</si>
  <si>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</si>
  <si>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</si>
  <si>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</si>
  <si>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</si>
  <si>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</si>
  <si>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</si>
  <si>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</si>
  <si>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</si>
  <si>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</si>
  <si>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</si>
  <si>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</si>
  <si>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</si>
  <si>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</si>
  <si>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</si>
  <si>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</si>
  <si>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</si>
  <si>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</si>
  <si>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</si>
  <si>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</si>
  <si>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</si>
  <si>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</si>
  <si>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</si>
  <si>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</si>
  <si>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</si>
  <si>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</si>
  <si>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</si>
  <si>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</si>
  <si>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</si>
  <si>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</si>
  <si>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</si>
  <si>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</si>
  <si>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</si>
  <si>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</si>
  <si>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</si>
  <si>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</si>
  <si>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</si>
  <si>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</si>
  <si>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</si>
  <si>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</si>
  <si>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</si>
  <si>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</si>
  <si>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</si>
  <si>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</si>
  <si>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</si>
  <si>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</si>
  <si>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</si>
  <si>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</si>
  <si>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</si>
  <si>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</si>
  <si>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</si>
  <si>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</si>
  <si>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</si>
  <si>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</si>
  <si>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</si>
  <si>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</si>
  <si>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</si>
  <si>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</si>
  <si>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</si>
  <si>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</si>
  <si>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</si>
  <si>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</si>
  <si>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</si>
  <si>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</si>
  <si>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</si>
  <si>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</si>
  <si>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</si>
  <si>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</si>
  <si>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</si>
  <si>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</si>
  <si>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</si>
  <si>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</si>
  <si>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</si>
  <si>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</si>
  <si>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</si>
  <si>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</si>
  <si>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</si>
  <si>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</si>
  <si>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</si>
  <si>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</si>
  <si>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</si>
  <si>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</si>
  <si>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</si>
  <si>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</si>
  <si>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</si>
  <si>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</si>
  <si>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</si>
  <si>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</si>
  <si>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</si>
  <si>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</si>
  <si>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</si>
  <si>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</si>
  <si>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</si>
  <si>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</si>
  <si>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</si>
  <si>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</si>
  <si>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</si>
  <si>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</si>
  <si>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</si>
  <si>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</si>
  <si>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</si>
  <si>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</si>
  <si>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</si>
  <si>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</si>
  <si>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</si>
  <si>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</si>
  <si>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</si>
  <si>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</si>
  <si>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</si>
  <si>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</si>
  <si>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</si>
  <si>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</si>
  <si>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</si>
  <si>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</si>
  <si>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</si>
  <si>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</si>
  <si>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</si>
  <si>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</si>
  <si>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</si>
  <si>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</si>
  <si>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</si>
  <si>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</si>
  <si>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</si>
  <si>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</si>
  <si>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</si>
  <si>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</si>
  <si>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</si>
  <si>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</si>
  <si>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</si>
  <si>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</si>
  <si>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</si>
  <si>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</si>
  <si>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</si>
  <si>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</si>
  <si>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</si>
  <si>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</si>
  <si>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</si>
  <si>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</si>
  <si>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</si>
  <si>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</si>
  <si>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</si>
  <si>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</si>
  <si>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</si>
  <si>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</si>
  <si>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</si>
  <si>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</si>
  <si>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</si>
  <si>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</si>
  <si>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</si>
  <si>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</si>
  <si>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</si>
  <si>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</si>
  <si>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</si>
  <si>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</si>
  <si>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</si>
  <si>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</si>
  <si>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</si>
  <si>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</si>
  <si>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</si>
  <si>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</si>
  <si>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</si>
  <si>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</si>
  <si>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</si>
  <si>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</si>
  <si>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</si>
  <si>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</si>
  <si>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</si>
  <si>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</si>
  <si>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</si>
  <si>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</si>
  <si>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</si>
  <si>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</si>
  <si>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</si>
  <si>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</si>
  <si>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</si>
  <si>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</si>
  <si>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</si>
  <si>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</si>
  <si>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</si>
  <si>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</si>
  <si>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</si>
  <si>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</si>
  <si>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</si>
  <si>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</si>
  <si>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</si>
  <si>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</si>
  <si>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</si>
  <si>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</si>
  <si>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</si>
  <si>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</si>
  <si>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</si>
  <si>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</si>
  <si>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</si>
  <si>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</si>
  <si>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</si>
  <si>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</si>
  <si>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</si>
  <si>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</si>
  <si>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</si>
  <si>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</si>
  <si>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</si>
  <si>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</si>
  <si>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</si>
  <si>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</si>
  <si>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</si>
  <si>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</si>
  <si>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</si>
  <si>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</si>
  <si>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</si>
  <si>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</si>
  <si>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</si>
  <si>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</si>
  <si>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</si>
  <si>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</si>
  <si>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</si>
  <si>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</si>
  <si>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</si>
  <si>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</si>
  <si>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</si>
  <si>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</si>
  <si>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</si>
  <si>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</si>
  <si>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</si>
  <si>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</si>
  <si>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</si>
  <si>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</si>
  <si>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</si>
  <si>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</si>
  <si>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</si>
  <si>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</si>
  <si>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</si>
  <si>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</si>
  <si>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</si>
  <si>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</si>
  <si>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</si>
  <si>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</si>
  <si>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</si>
  <si>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</si>
  <si>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</si>
  <si>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</si>
  <si>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</si>
  <si>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</si>
  <si>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</si>
  <si>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</si>
  <si>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</si>
  <si>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</si>
  <si>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</si>
  <si>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</si>
  <si>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</si>
  <si>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</si>
  <si>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</si>
  <si>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</si>
  <si>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</si>
  <si>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</si>
  <si>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</si>
  <si>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</si>
  <si>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</si>
  <si>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</si>
  <si>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</si>
  <si>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</si>
  <si>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</si>
  <si>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</si>
  <si>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</si>
  <si>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</si>
  <si>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</si>
  <si>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</si>
  <si>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</si>
  <si>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</si>
  <si>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</si>
  <si>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</si>
  <si>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</si>
  <si>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</si>
  <si>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</si>
  <si>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</si>
  <si>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</si>
  <si>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</si>
  <si>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</si>
  <si>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</si>
  <si>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</si>
  <si>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</si>
  <si>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</si>
  <si>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</si>
  <si>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</si>
  <si>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</si>
  <si>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</si>
  <si>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</si>
  <si>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</si>
  <si>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</si>
  <si>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</si>
  <si>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</si>
  <si>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</si>
  <si>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</si>
  <si>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</si>
  <si>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</si>
  <si>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</si>
  <si>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</si>
  <si>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</si>
  <si>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</si>
  <si>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</si>
  <si>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</si>
  <si>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</si>
  <si>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</si>
  <si>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</si>
  <si>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</si>
  <si>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</si>
  <si>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</si>
  <si>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</si>
  <si>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</si>
  <si>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</si>
  <si>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</si>
  <si>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</si>
  <si>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</si>
  <si>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</si>
  <si>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</si>
  <si>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</si>
  <si>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</si>
  <si>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</si>
  <si>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</si>
  <si>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</si>
  <si>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</si>
  <si>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</si>
  <si>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</si>
  <si>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</si>
  <si>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</si>
  <si>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</si>
  <si>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</si>
  <si>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</si>
  <si>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</si>
  <si>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</si>
  <si>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</si>
  <si>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</si>
  <si>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</si>
  <si>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</si>
  <si>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</si>
  <si>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</si>
  <si>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</si>
  <si>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</si>
  <si>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</si>
  <si>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</si>
  <si>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</si>
  <si>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</si>
  <si>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</si>
  <si>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</si>
  <si>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</si>
  <si>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</si>
  <si>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</si>
  <si>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</si>
  <si>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</si>
  <si>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</si>
  <si>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</si>
  <si>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</si>
  <si>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</si>
  <si>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</si>
  <si>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</si>
  <si>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</si>
  <si>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</si>
  <si>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</si>
  <si>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</si>
  <si>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</si>
  <si>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</si>
  <si>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</si>
  <si>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</si>
  <si>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</si>
  <si>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</si>
  <si>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</si>
  <si>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</si>
  <si>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</si>
  <si>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</si>
  <si>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</si>
  <si>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</si>
  <si>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</si>
  <si>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</si>
  <si>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</si>
  <si>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</si>
  <si>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</si>
  <si>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</si>
  <si>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</si>
  <si>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</si>
  <si>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</si>
  <si>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</si>
  <si>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</si>
  <si>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</si>
  <si>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</si>
  <si>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</si>
  <si>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</si>
  <si>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</si>
  <si>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</si>
  <si>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</si>
  <si>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</si>
  <si>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</si>
  <si>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</si>
  <si>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</si>
  <si>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</si>
  <si>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</si>
  <si>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</si>
  <si>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</si>
  <si>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</si>
  <si>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</si>
  <si>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</si>
  <si>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</si>
  <si>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</si>
  <si>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</si>
  <si>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</si>
  <si>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</si>
  <si>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</si>
  <si>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</si>
  <si>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</si>
  <si>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</si>
  <si>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</si>
  <si>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</si>
  <si>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</si>
  <si>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</si>
  <si>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</si>
  <si>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</si>
  <si>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</si>
  <si>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</si>
  <si>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</si>
  <si>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</si>
  <si>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</si>
  <si>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</si>
  <si>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</si>
  <si>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</si>
  <si>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</si>
  <si>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</si>
  <si>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</si>
  <si>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</si>
  <si>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</si>
  <si>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</si>
  <si>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</si>
  <si>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</si>
  <si>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</si>
  <si>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</si>
  <si>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</si>
  <si>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</si>
  <si>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</si>
  <si>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</si>
  <si>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</si>
  <si>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</si>
  <si>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</si>
  <si>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</si>
  <si>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</si>
  <si>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</si>
  <si>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</si>
  <si>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</si>
  <si>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</si>
  <si>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</si>
  <si>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</si>
  <si>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</si>
  <si>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</si>
  <si>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</si>
  <si>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</si>
  <si>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</si>
  <si>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</si>
  <si>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</si>
  <si>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</si>
  <si>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</si>
  <si>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</si>
  <si>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</si>
  <si>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</si>
  <si>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</si>
  <si>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</si>
  <si>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</si>
  <si>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</si>
  <si>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</si>
  <si>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</si>
  <si>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</si>
  <si>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</si>
  <si>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</si>
  <si>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</si>
  <si>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</si>
  <si>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</si>
  <si>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</si>
  <si>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</si>
  <si>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</si>
  <si>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</si>
  <si>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</si>
  <si>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</si>
  <si>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</si>
  <si>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</si>
  <si>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</si>
  <si>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</si>
  <si>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</si>
  <si>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</si>
  <si>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</si>
  <si>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</si>
  <si>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</si>
  <si>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</si>
  <si>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</si>
  <si>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</si>
  <si>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</si>
  <si>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</si>
  <si>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</si>
  <si>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</si>
  <si>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</si>
  <si>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</si>
  <si>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</si>
  <si>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</si>
  <si>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</si>
  <si>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</si>
  <si>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</si>
  <si>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</si>
  <si>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</si>
  <si>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</si>
  <si>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</si>
  <si>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</si>
  <si>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</si>
  <si>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</si>
  <si>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</si>
  <si>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</si>
  <si>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</si>
  <si>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</si>
  <si>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</si>
  <si>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</si>
  <si>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</si>
  <si>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</si>
  <si>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</si>
  <si>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</si>
  <si>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</si>
  <si>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</si>
  <si>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</si>
  <si>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</si>
  <si>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</si>
  <si>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</si>
  <si>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</si>
  <si>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</si>
  <si>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</si>
  <si>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</si>
  <si>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</si>
  <si>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</si>
  <si>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</si>
  <si>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</si>
  <si>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</si>
  <si>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</si>
  <si>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</si>
  <si>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</si>
  <si>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</si>
  <si>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</si>
  <si>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</si>
  <si>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</si>
  <si>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</si>
  <si>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</si>
  <si>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</si>
  <si>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</si>
  <si>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</si>
  <si>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</si>
  <si>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</si>
  <si>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</si>
  <si>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</si>
  <si>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</si>
  <si>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</si>
  <si>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</si>
  <si>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</si>
  <si>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</si>
  <si>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</si>
  <si>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</si>
  <si>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</si>
  <si>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</si>
  <si>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</si>
  <si>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</si>
  <si>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</si>
  <si>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</si>
  <si>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</si>
  <si>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</si>
  <si>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</si>
  <si>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</si>
  <si>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</si>
  <si>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</si>
  <si>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</si>
  <si>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</si>
  <si>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</si>
  <si>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</si>
  <si>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</si>
  <si>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</si>
  <si>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</si>
  <si>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</si>
  <si>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</si>
  <si>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</si>
  <si>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</si>
  <si>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</si>
  <si>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</si>
  <si>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</si>
  <si>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</si>
  <si>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</si>
  <si>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</si>
  <si>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</si>
  <si>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</si>
  <si>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</si>
  <si>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</si>
  <si>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</si>
  <si>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</si>
  <si>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</si>
  <si>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</si>
  <si>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</si>
  <si>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</si>
  <si>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</si>
  <si>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</si>
  <si>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</si>
  <si>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</si>
  <si>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</si>
  <si>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</si>
  <si>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</si>
  <si>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</si>
  <si>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</si>
  <si>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</si>
  <si>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</si>
  <si>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</si>
  <si>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</si>
  <si>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</si>
  <si>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</si>
  <si>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</si>
  <si>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</si>
  <si>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</si>
  <si>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</si>
  <si>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</si>
  <si>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</si>
  <si>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</si>
  <si>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</si>
  <si>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</si>
  <si>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</si>
  <si>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</si>
  <si>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</si>
  <si>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</si>
  <si>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</si>
  <si>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</si>
  <si>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</si>
  <si>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</si>
  <si>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</si>
  <si>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</si>
  <si>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</si>
  <si>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</si>
  <si>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</si>
  <si>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</si>
  <si>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</si>
  <si>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</si>
  <si>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</si>
  <si>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</si>
  <si>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</si>
  <si>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</si>
  <si>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</si>
  <si>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</si>
  <si>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</si>
  <si>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</si>
  <si>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</si>
  <si>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</si>
  <si>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</si>
  <si>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</si>
  <si>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</si>
  <si>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</si>
  <si>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</si>
  <si>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</si>
  <si>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</si>
  <si>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</si>
  <si>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</si>
  <si>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</si>
  <si>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</si>
  <si>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</si>
  <si>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</si>
  <si>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</si>
  <si>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</si>
  <si>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</si>
  <si>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</si>
  <si>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</si>
  <si>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</si>
  <si>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</si>
  <si>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</si>
  <si>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</si>
  <si>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</si>
  <si>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</si>
  <si>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</si>
  <si>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</si>
  <si>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</si>
  <si>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</si>
  <si>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</si>
  <si>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</si>
  <si>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</si>
  <si>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</si>
  <si>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</si>
  <si>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</si>
  <si>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</si>
  <si>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</si>
  <si>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</si>
  <si>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</si>
  <si>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</si>
  <si>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</si>
  <si>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</si>
  <si>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</si>
  <si>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</si>
  <si>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</si>
  <si>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</si>
  <si>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</si>
  <si>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</si>
  <si>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</si>
  <si>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</si>
  <si>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</si>
  <si>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</si>
  <si>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</si>
  <si>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</si>
  <si>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</si>
  <si>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</si>
  <si>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</si>
  <si>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</si>
  <si>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</si>
  <si>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</si>
  <si>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</si>
  <si>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</si>
  <si>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</si>
  <si>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</si>
  <si>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</si>
  <si>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</si>
  <si>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</si>
  <si>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</si>
  <si>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</si>
  <si>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</si>
  <si>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</si>
  <si>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</si>
  <si>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</si>
  <si>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</si>
  <si>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</si>
  <si>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</si>
  <si>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</si>
  <si>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</si>
  <si>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</si>
  <si>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</si>
  <si>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</si>
  <si>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</si>
  <si>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</si>
  <si>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</si>
  <si>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</si>
  <si>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</si>
  <si>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</si>
  <si>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</si>
  <si>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</si>
  <si>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</si>
  <si>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</si>
  <si>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</si>
  <si>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</si>
  <si>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</si>
  <si>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</si>
  <si>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</si>
  <si>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</si>
  <si>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</si>
  <si>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</si>
  <si>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</si>
  <si>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</si>
  <si>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</si>
  <si>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</si>
  <si>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</si>
  <si>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</si>
  <si>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</si>
  <si>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</si>
  <si>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</si>
  <si>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</si>
  <si>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</si>
  <si>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</si>
  <si>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</si>
  <si>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</si>
  <si>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</si>
  <si>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</si>
  <si>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</si>
  <si>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</si>
  <si>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</si>
  <si>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</si>
  <si>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</si>
  <si>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</si>
  <si>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</si>
  <si>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</si>
  <si>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</si>
  <si>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</si>
  <si>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</si>
  <si>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</si>
  <si>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</si>
  <si>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</si>
  <si>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</si>
  <si>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</si>
  <si>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</si>
  <si>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</si>
  <si>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</si>
  <si>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</si>
  <si>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</si>
  <si>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</si>
  <si>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</si>
  <si>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</si>
  <si>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</si>
  <si>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</si>
  <si>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</si>
  <si>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</si>
  <si>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</si>
  <si>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</si>
  <si>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</si>
  <si>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</si>
  <si>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</si>
  <si>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</si>
  <si>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</si>
  <si>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</si>
  <si>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</si>
  <si>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</si>
  <si>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</si>
  <si>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</si>
  <si>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</si>
  <si>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</si>
  <si>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</si>
  <si>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</si>
  <si>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</si>
  <si>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</si>
  <si>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</si>
  <si>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</si>
  <si>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</si>
  <si>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</si>
  <si>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</si>
  <si>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</si>
  <si>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</si>
  <si>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</si>
  <si>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</si>
  <si>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</si>
  <si>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</si>
  <si>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</si>
  <si>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</si>
  <si>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</si>
  <si>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</si>
  <si>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</si>
  <si>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</si>
  <si>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</si>
  <si>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</si>
  <si>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</si>
  <si>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</si>
  <si>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</si>
  <si>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</si>
  <si>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</si>
  <si>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</si>
  <si>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</si>
  <si>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</si>
  <si>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</si>
  <si>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</si>
  <si>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</si>
  <si>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</si>
  <si>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</si>
  <si>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</si>
  <si>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</si>
  <si>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</si>
  <si>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</si>
  <si>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</si>
  <si>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</si>
  <si>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</si>
  <si>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</si>
  <si>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</si>
  <si>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</si>
  <si>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</si>
  <si>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</si>
  <si>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</si>
  <si>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</si>
  <si>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</si>
  <si>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</si>
  <si>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</si>
  <si>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</si>
  <si>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</si>
  <si>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</si>
  <si>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</si>
  <si>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</si>
  <si>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</si>
  <si>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</si>
  <si>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</si>
  <si>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</si>
  <si>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</si>
  <si>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</si>
  <si>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</si>
  <si>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</si>
  <si>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</si>
  <si>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</si>
  <si>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</si>
  <si>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</si>
  <si>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</si>
  <si>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</si>
  <si>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</si>
  <si>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</si>
  <si>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</si>
  <si>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</si>
  <si>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</si>
  <si>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</si>
  <si>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</si>
  <si>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</si>
  <si>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</si>
  <si>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</si>
  <si>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</si>
  <si>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</si>
  <si>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</si>
  <si>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</si>
  <si>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</si>
  <si>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</si>
  <si>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</si>
  <si>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</si>
  <si>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</si>
  <si>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</si>
  <si>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</si>
  <si>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</si>
  <si>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</si>
  <si>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</si>
  <si>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</si>
  <si>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</si>
  <si>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</si>
  <si>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</si>
  <si>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</si>
  <si>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</si>
  <si>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</si>
  <si>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</si>
  <si>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</si>
  <si>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</si>
  <si>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</si>
  <si>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</si>
  <si>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</si>
  <si>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</si>
  <si>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</si>
  <si>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</si>
  <si>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</si>
  <si>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</si>
  <si>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</si>
  <si>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</si>
  <si>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</si>
  <si>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</si>
  <si>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</si>
  <si>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</si>
  <si>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</si>
  <si>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</si>
  <si>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</si>
  <si>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</si>
  <si>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</si>
  <si>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</si>
  <si>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</si>
  <si>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</si>
  <si>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</si>
  <si>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</si>
  <si>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</si>
  <si>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</si>
  <si>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</si>
  <si>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</si>
  <si>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</si>
  <si>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</si>
  <si>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</si>
  <si>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</si>
  <si>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</si>
  <si>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</si>
  <si>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</si>
  <si>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</si>
  <si>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</si>
  <si>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</si>
  <si>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</si>
  <si>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</si>
  <si>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</si>
  <si>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</si>
  <si>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</si>
  <si>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</si>
  <si>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</si>
  <si>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</si>
  <si>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</si>
  <si>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</si>
  <si>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</si>
  <si>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</si>
  <si>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</si>
  <si>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</si>
  <si>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</si>
  <si>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</si>
  <si>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</si>
  <si>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</si>
  <si>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</si>
  <si>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</si>
  <si>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</si>
  <si>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</si>
  <si>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</si>
  <si>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</si>
  <si>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</si>
  <si>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</si>
  <si>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</si>
  <si>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</si>
  <si>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</si>
  <si>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</si>
  <si>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</si>
  <si>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</si>
  <si>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</si>
  <si>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</si>
  <si>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</si>
  <si>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</si>
  <si>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</si>
  <si>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</si>
  <si>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</si>
  <si>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</si>
  <si>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</si>
  <si>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</si>
  <si>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</si>
  <si>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</si>
  <si>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</si>
  <si>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</si>
  <si>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</si>
  <si>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</si>
  <si>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</si>
  <si>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</si>
  <si>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</si>
  <si>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</si>
  <si>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</si>
  <si>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</si>
  <si>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</si>
  <si>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</si>
  <si>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</si>
  <si>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</si>
  <si>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</si>
  <si>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</si>
  <si>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</si>
  <si>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</si>
  <si>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</si>
  <si>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</si>
  <si>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</si>
  <si>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</si>
  <si>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</si>
  <si>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</si>
  <si>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</si>
  <si>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</si>
  <si>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</si>
  <si>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</si>
  <si>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</si>
  <si>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</si>
  <si>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</si>
  <si>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</si>
  <si>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</si>
  <si>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</si>
  <si>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</si>
  <si>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</si>
  <si>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</si>
  <si>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</si>
  <si>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</si>
  <si>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</si>
  <si>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</si>
  <si>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</si>
  <si>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</si>
  <si>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</si>
  <si>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</si>
  <si>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</si>
  <si>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</si>
  <si>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</si>
  <si>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</si>
  <si>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</si>
  <si>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</si>
  <si>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</si>
  <si>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</si>
  <si>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</si>
  <si>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</si>
  <si>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</si>
  <si>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</si>
  <si>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</si>
  <si>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</si>
  <si>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</si>
  <si>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</si>
  <si>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</si>
  <si>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</si>
  <si>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</si>
  <si>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</si>
  <si>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</si>
  <si>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</si>
  <si>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</si>
  <si>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</si>
  <si>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</si>
  <si>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</si>
  <si>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</si>
  <si>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</si>
  <si>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</si>
  <si>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</si>
  <si>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</si>
  <si>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</si>
  <si>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</si>
  <si>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</si>
  <si>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</si>
  <si>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</si>
  <si>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</si>
  <si>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</si>
  <si>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</si>
  <si>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</si>
  <si>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</si>
  <si>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</si>
  <si>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</si>
  <si>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</si>
  <si>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</si>
  <si>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</si>
  <si>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</si>
  <si>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</si>
  <si>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</si>
  <si>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</si>
  <si>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</si>
  <si>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</si>
  <si>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</si>
  <si>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</si>
  <si>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</si>
  <si>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</si>
  <si>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</si>
  <si>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</si>
  <si>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</si>
  <si>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</si>
  <si>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</si>
  <si>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</si>
  <si>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</si>
  <si>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</si>
  <si>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</si>
  <si>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</si>
  <si>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</si>
  <si>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</si>
  <si>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</si>
  <si>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</si>
  <si>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</si>
  <si>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</si>
  <si>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</si>
  <si>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</si>
  <si>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</si>
  <si>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</si>
  <si>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</si>
  <si>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</si>
  <si>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</si>
  <si>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</si>
  <si>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</si>
  <si>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</si>
  <si>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</si>
  <si>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</si>
  <si>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</si>
  <si>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</si>
  <si>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</si>
  <si>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</si>
  <si>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</si>
  <si>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</si>
  <si>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</si>
  <si>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</si>
  <si>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</si>
  <si>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</si>
  <si>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</si>
  <si>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</si>
  <si>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</si>
  <si>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</si>
  <si>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</si>
  <si>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</si>
  <si>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</si>
  <si>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</si>
  <si>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</si>
  <si>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</si>
  <si>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</si>
  <si>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</si>
  <si>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</si>
  <si>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</si>
  <si>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</si>
  <si>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</si>
  <si>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</si>
  <si>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</si>
  <si>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</si>
  <si>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</si>
  <si>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</si>
  <si>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</si>
  <si>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</si>
  <si>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</si>
  <si>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</si>
  <si>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</si>
  <si>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</si>
  <si>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</si>
  <si>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</si>
  <si>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</si>
  <si>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</si>
  <si>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</si>
  <si>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</si>
  <si>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</si>
  <si>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</si>
  <si>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</si>
  <si>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</si>
  <si>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</si>
  <si>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</si>
  <si>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</si>
  <si>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</si>
  <si>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</si>
  <si>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</si>
  <si>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</si>
  <si>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</si>
  <si>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</si>
  <si>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</si>
  <si>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</si>
  <si>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</si>
  <si>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</si>
  <si>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</si>
  <si>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</si>
  <si>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</si>
  <si>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</si>
  <si>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</si>
  <si>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</si>
  <si>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</si>
  <si>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</si>
  <si>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</si>
  <si>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</si>
  <si>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</si>
  <si>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</si>
  <si>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</si>
  <si>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</si>
  <si>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</si>
  <si>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</si>
  <si>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</si>
  <si>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</si>
  <si>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</si>
  <si>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</si>
  <si>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</si>
  <si>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</si>
  <si>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</si>
  <si>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</si>
  <si>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</si>
  <si>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</si>
  <si>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</si>
  <si>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</si>
  <si>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</si>
  <si>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</si>
  <si>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</si>
  <si>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</si>
  <si>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</si>
  <si>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</si>
  <si>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</si>
  <si>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</si>
  <si>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</si>
  <si>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</si>
  <si>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</si>
  <si>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</si>
  <si>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</si>
  <si>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</si>
  <si>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</si>
  <si>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</si>
  <si>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</si>
  <si>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</si>
  <si>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</si>
  <si>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</si>
  <si>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</si>
  <si>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</si>
  <si>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</si>
  <si>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</si>
  <si>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</si>
  <si>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</si>
  <si>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</si>
  <si>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</si>
  <si>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</si>
  <si>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</si>
  <si>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</si>
  <si>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</si>
  <si>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</si>
  <si>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</si>
  <si>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</si>
  <si>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</si>
  <si>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</si>
  <si>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</si>
  <si>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</si>
  <si>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</si>
  <si>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</si>
  <si>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</si>
  <si>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</si>
  <si>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</si>
  <si>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</si>
  <si>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</si>
  <si>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</si>
  <si>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</si>
  <si>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</si>
  <si>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</si>
  <si>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</si>
  <si>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</si>
  <si>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</si>
  <si>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</si>
  <si>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</si>
  <si>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</si>
  <si>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</si>
  <si>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</si>
  <si>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</si>
  <si>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</si>
  <si>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</si>
  <si>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</si>
  <si>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</si>
  <si>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</si>
  <si>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</si>
  <si>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</si>
  <si>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</si>
  <si>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</si>
  <si>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</si>
  <si>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</si>
  <si>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</si>
  <si>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</si>
  <si>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</si>
  <si>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</si>
  <si>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</si>
  <si>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</si>
  <si>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</si>
  <si>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</si>
  <si>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</si>
  <si>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</si>
  <si>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</si>
  <si>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</si>
  <si>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</si>
  <si>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</si>
  <si>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</si>
  <si>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</si>
  <si>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</si>
  <si>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</si>
  <si>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</si>
  <si>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</si>
  <si>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</si>
  <si>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</si>
  <si>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</si>
  <si>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</si>
  <si>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</si>
  <si>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</si>
  <si>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</si>
  <si>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</si>
  <si>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</si>
  <si>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</si>
  <si>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</si>
  <si>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</si>
  <si>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</si>
  <si>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</si>
  <si>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</si>
  <si>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</si>
  <si>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</si>
  <si>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</si>
  <si>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</si>
  <si>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</si>
  <si>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</si>
  <si>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</si>
  <si>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</si>
  <si>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</si>
  <si>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</si>
  <si>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</si>
  <si>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</si>
  <si>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</si>
  <si>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</si>
  <si>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</si>
  <si>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</si>
  <si>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</si>
  <si>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</si>
  <si>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</si>
  <si>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</si>
  <si>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</si>
  <si>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</si>
  <si>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</si>
  <si>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</si>
  <si>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</si>
  <si>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</si>
  <si>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</si>
  <si>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</si>
  <si>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</si>
  <si>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</si>
  <si>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</si>
  <si>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</si>
  <si>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</si>
  <si>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</si>
  <si>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</si>
  <si>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</si>
  <si>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</si>
  <si>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</si>
  <si>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</si>
  <si>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</si>
  <si>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</si>
  <si>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</si>
  <si>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</si>
  <si>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</si>
  <si>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</si>
  <si>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</si>
  <si>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</si>
  <si>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</si>
  <si>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</si>
  <si>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</si>
  <si>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</si>
  <si>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</si>
  <si>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</si>
  <si>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</si>
  <si>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</si>
  <si>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</si>
  <si>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</si>
  <si>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</si>
  <si>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</si>
  <si>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</si>
  <si>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</si>
  <si>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</si>
  <si>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</si>
  <si>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</si>
  <si>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</si>
  <si>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</si>
  <si>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</si>
  <si>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</si>
  <si>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</si>
  <si>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</si>
  <si>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</si>
  <si>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</si>
  <si>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</si>
  <si>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</si>
  <si>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</si>
  <si>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</si>
  <si>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</si>
  <si>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</si>
  <si>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</si>
  <si>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</si>
  <si>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</si>
  <si>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</si>
  <si>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</si>
  <si>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</si>
  <si>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</si>
  <si>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</si>
  <si>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</si>
  <si>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</si>
  <si>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</si>
  <si>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</si>
  <si>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</si>
  <si>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</si>
  <si>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</si>
  <si>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</si>
  <si>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</si>
  <si>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</si>
  <si>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</si>
  <si>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</si>
  <si>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</si>
  <si>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</si>
  <si>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</si>
  <si>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</si>
  <si>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</si>
  <si>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</si>
  <si>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</si>
  <si>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</si>
  <si>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</si>
  <si>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</si>
  <si>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</si>
  <si>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</si>
  <si>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</si>
  <si>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</si>
  <si>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</si>
  <si>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</si>
  <si>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</si>
  <si>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</si>
  <si>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</si>
  <si>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</si>
  <si>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</si>
  <si>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</si>
  <si>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</si>
  <si>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</si>
  <si>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</si>
  <si>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</si>
  <si>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</si>
  <si>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</si>
  <si>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</si>
  <si>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</si>
  <si>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</si>
  <si>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</si>
  <si>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</si>
  <si>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</si>
  <si>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</si>
  <si>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</si>
  <si>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</si>
  <si>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</si>
  <si>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</si>
  <si>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</si>
  <si>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</si>
  <si>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</si>
  <si>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</si>
  <si>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</si>
  <si>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</si>
  <si>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</si>
  <si>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</si>
  <si>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</si>
  <si>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</si>
  <si>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</si>
  <si>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</si>
  <si>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</si>
  <si>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</si>
  <si>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</si>
  <si>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</si>
  <si>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</si>
  <si>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</si>
  <si>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</si>
  <si>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</si>
  <si>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</si>
  <si>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</si>
  <si>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</si>
  <si>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</si>
  <si>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</si>
  <si>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</si>
  <si>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</si>
  <si>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</si>
  <si>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</si>
  <si>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</si>
  <si>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</si>
  <si>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</si>
  <si>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</si>
  <si>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</si>
  <si>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</si>
  <si>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</si>
  <si>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</si>
  <si>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</si>
  <si>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</si>
  <si>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</si>
  <si>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</si>
  <si>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</si>
  <si>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</si>
  <si>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</si>
  <si>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</si>
  <si>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</si>
  <si>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</si>
  <si>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</si>
  <si>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</si>
  <si>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</si>
  <si>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</si>
  <si>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</si>
  <si>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</si>
  <si>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</si>
  <si>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</si>
  <si>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</si>
  <si>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</si>
  <si>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</si>
  <si>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</si>
  <si>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</si>
  <si>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</si>
  <si>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</si>
  <si>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</si>
  <si>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</si>
  <si>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</si>
  <si>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</si>
  <si>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</si>
  <si>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</si>
  <si>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</si>
  <si>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</si>
  <si>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</si>
  <si>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</si>
  <si>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</si>
  <si>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</si>
  <si>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</si>
  <si>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</si>
  <si>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</si>
  <si>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</si>
  <si>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</si>
  <si>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</si>
  <si>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</si>
  <si>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</si>
  <si>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</si>
  <si>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</si>
  <si>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</si>
  <si>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</si>
  <si>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</si>
  <si>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</si>
  <si>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</si>
  <si>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</si>
  <si>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</si>
  <si>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</si>
  <si>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</si>
  <si>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</si>
  <si>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</si>
  <si>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</si>
  <si>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</si>
  <si>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</si>
  <si>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</si>
  <si>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</si>
  <si>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</si>
  <si>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</si>
  <si>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</si>
  <si>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</si>
  <si>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</si>
  <si>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</si>
  <si>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</si>
  <si>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</si>
  <si>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</si>
  <si>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</si>
  <si>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</si>
  <si>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</si>
  <si>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</si>
  <si>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</si>
  <si>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</si>
  <si>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</si>
  <si>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</si>
  <si>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</si>
  <si>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</si>
  <si>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</si>
  <si>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</si>
  <si>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</si>
  <si>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</si>
  <si>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</si>
  <si>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</si>
  <si>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</si>
  <si>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</si>
  <si>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</si>
  <si>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</si>
  <si>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</si>
  <si>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</si>
  <si>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</si>
  <si>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</si>
  <si>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</si>
  <si>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</si>
  <si>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</si>
  <si>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</si>
  <si>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</si>
  <si>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</si>
  <si>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</si>
  <si>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</si>
  <si>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</si>
  <si>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</si>
  <si>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</si>
  <si>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</si>
  <si>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</si>
  <si>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</si>
  <si>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</si>
  <si>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</si>
  <si>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</si>
  <si>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</si>
  <si>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</si>
  <si>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</si>
  <si>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</si>
  <si>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</si>
  <si>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</si>
  <si>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</si>
  <si>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</si>
  <si>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</si>
  <si>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</si>
  <si>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</si>
  <si>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</si>
  <si>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</si>
  <si>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</si>
  <si>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</si>
  <si>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</si>
  <si>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</si>
  <si>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</si>
  <si>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</si>
  <si>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</si>
  <si>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</si>
  <si>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</si>
  <si>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</si>
  <si>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</si>
  <si>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</si>
  <si>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</si>
  <si>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</si>
  <si>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</si>
  <si>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</si>
  <si>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</si>
  <si>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</si>
  <si>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</si>
  <si>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</si>
  <si>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</si>
  <si>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</si>
  <si>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</si>
  <si>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</si>
  <si>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</si>
  <si>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</si>
  <si>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</si>
  <si>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</si>
  <si>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</si>
  <si>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</si>
  <si>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</si>
  <si>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</si>
  <si>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</si>
  <si>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</si>
  <si>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</si>
  <si>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</si>
  <si>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</si>
  <si>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</si>
  <si>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</si>
  <si>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</si>
  <si>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</si>
  <si>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</si>
  <si>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</si>
  <si>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</si>
  <si>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</si>
  <si>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</si>
  <si>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</si>
  <si>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</si>
  <si>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</si>
  <si>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</si>
  <si>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</si>
  <si>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</si>
  <si>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</si>
  <si>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</si>
  <si>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</si>
  <si>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</si>
  <si>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</si>
  <si>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</si>
  <si>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</si>
  <si>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</si>
  <si>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</si>
  <si>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</si>
  <si>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</si>
  <si>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</si>
  <si>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</si>
  <si>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</si>
  <si>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</si>
  <si>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</si>
  <si>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</si>
  <si>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</si>
  <si>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</si>
  <si>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</si>
  <si>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</si>
  <si>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</si>
  <si>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</si>
  <si>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</si>
  <si>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</si>
  <si>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</si>
  <si>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</si>
  <si>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</si>
  <si>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</si>
  <si>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</si>
  <si>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</si>
  <si>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</si>
  <si>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</si>
  <si>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</si>
  <si>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</si>
  <si>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</si>
  <si>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</si>
  <si>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</si>
  <si>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</si>
  <si>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</si>
  <si>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</si>
  <si>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</si>
  <si>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</si>
  <si>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</si>
  <si>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</si>
  <si>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</si>
  <si>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</si>
  <si>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</si>
  <si>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</si>
  <si>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</si>
  <si>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</si>
  <si>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</si>
  <si>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</si>
  <si>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</si>
  <si>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</si>
  <si>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</si>
  <si>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</si>
  <si>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</si>
  <si>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</si>
  <si>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</si>
  <si>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</si>
  <si>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</si>
  <si>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</si>
  <si>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</si>
  <si>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</si>
  <si>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</si>
  <si>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</si>
  <si>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</si>
  <si>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</si>
  <si>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</si>
  <si>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</si>
  <si>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</si>
  <si>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</si>
  <si>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</si>
  <si>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</si>
  <si>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</si>
  <si>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</si>
  <si>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</si>
  <si>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</si>
  <si>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</si>
  <si>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</si>
  <si>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</si>
  <si>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</si>
  <si>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</si>
  <si>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</si>
  <si>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</si>
  <si>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</si>
  <si>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</si>
  <si>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</si>
  <si>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</si>
  <si>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</si>
  <si>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</si>
  <si>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</si>
  <si>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</si>
  <si>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</si>
  <si>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</si>
  <si>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</si>
  <si>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</si>
  <si>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</si>
  <si>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</si>
  <si>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</si>
  <si>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</si>
  <si>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</si>
  <si>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</si>
  <si>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</si>
  <si>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</si>
  <si>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</si>
  <si>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</si>
  <si>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</si>
  <si>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</si>
  <si>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</si>
  <si>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</si>
  <si>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</si>
  <si>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</si>
  <si>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</si>
  <si>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</si>
  <si>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</si>
  <si>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</si>
  <si>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</si>
  <si>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</si>
  <si>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</si>
  <si>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</si>
  <si>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</si>
  <si>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</si>
  <si>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</si>
  <si>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</si>
  <si>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</si>
  <si>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</si>
  <si>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</si>
  <si>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</si>
  <si>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</si>
  <si>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</si>
  <si>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</si>
  <si>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</si>
  <si>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</si>
  <si>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</si>
  <si>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</si>
  <si>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</si>
  <si>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</si>
  <si>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</si>
  <si>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</si>
  <si>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</si>
  <si>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</si>
  <si>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</si>
  <si>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</si>
  <si>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</si>
  <si>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</si>
  <si>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</si>
  <si>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</si>
  <si>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</si>
  <si>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</si>
  <si>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</si>
  <si>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</si>
  <si>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</si>
  <si>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</si>
  <si>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</si>
  <si>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</si>
  <si>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</si>
  <si>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</si>
  <si>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</si>
  <si>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</si>
  <si>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</si>
  <si>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</si>
  <si>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</si>
  <si>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</si>
  <si>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</si>
  <si>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</si>
  <si>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</si>
  <si>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</si>
  <si>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</si>
  <si>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</si>
  <si>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</si>
  <si>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</si>
  <si>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</si>
  <si>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</si>
  <si>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</si>
  <si>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</si>
  <si>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</si>
  <si>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</si>
  <si>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</si>
  <si>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</si>
  <si>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</si>
  <si>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</si>
  <si>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</si>
  <si>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</si>
  <si>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</si>
  <si>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</si>
  <si>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</si>
  <si>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</si>
  <si>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</si>
  <si>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</si>
  <si>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</si>
  <si>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</si>
  <si>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</si>
  <si>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</si>
  <si>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</si>
  <si>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</si>
  <si>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</si>
  <si>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</si>
  <si>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</si>
  <si>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</si>
  <si>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</si>
  <si>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</si>
  <si>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</si>
  <si>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</si>
  <si>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</si>
  <si>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</si>
  <si>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</si>
  <si>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</si>
  <si>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</si>
  <si>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</si>
  <si>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</si>
  <si>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</si>
  <si>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</si>
  <si>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</si>
  <si>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</si>
  <si>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</si>
  <si>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</si>
  <si>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</si>
  <si>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</si>
  <si>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</si>
  <si>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</si>
  <si>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</si>
  <si>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</si>
  <si>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</si>
  <si>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</si>
  <si>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</si>
  <si>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</si>
  <si>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</si>
  <si>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</si>
  <si>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</si>
  <si>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</si>
  <si>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</si>
  <si>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</si>
  <si>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</si>
  <si>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</si>
  <si>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</si>
  <si>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</si>
  <si>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</si>
  <si>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</si>
  <si>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</si>
  <si>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</si>
  <si>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</si>
  <si>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</si>
  <si>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</si>
  <si>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</si>
  <si>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</si>
  <si>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</si>
  <si>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</si>
  <si>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</si>
  <si>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</si>
  <si>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</si>
  <si>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</si>
  <si>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</si>
  <si>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</si>
  <si>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</si>
  <si>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</si>
  <si>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</si>
  <si>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</si>
  <si>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</si>
  <si>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</si>
  <si>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</si>
  <si>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</si>
  <si>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</si>
  <si>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</si>
  <si>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</si>
  <si>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</si>
  <si>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</si>
  <si>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</si>
  <si>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</si>
  <si>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</si>
  <si>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</si>
  <si>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</si>
  <si>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</si>
  <si>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</si>
  <si>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</si>
  <si>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</si>
  <si>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</si>
  <si>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</si>
  <si>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</si>
  <si>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</si>
  <si>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</si>
  <si>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</si>
  <si>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</si>
  <si>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</si>
  <si>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</si>
  <si>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</si>
  <si>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</si>
  <si>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</si>
  <si>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</si>
  <si>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</si>
  <si>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</si>
  <si>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</si>
  <si>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</si>
  <si>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</si>
  <si>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</si>
  <si>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</si>
  <si>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</si>
  <si>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</si>
  <si>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</si>
  <si>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</si>
  <si>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</si>
  <si>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</si>
  <si>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</si>
  <si>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</si>
  <si>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</si>
  <si>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</si>
  <si>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</si>
  <si>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</si>
  <si>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</si>
  <si>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</si>
  <si>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</si>
  <si>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</si>
  <si>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</si>
  <si>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</si>
  <si>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</si>
  <si>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</si>
  <si>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</si>
  <si>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</si>
  <si>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</si>
  <si>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</si>
  <si>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</si>
  <si>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</si>
  <si>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</si>
  <si>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</si>
  <si>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</si>
  <si>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</si>
  <si>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</si>
  <si>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</si>
  <si>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</si>
  <si>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</si>
  <si>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</si>
  <si>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</si>
  <si>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</si>
  <si>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</si>
  <si>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</si>
  <si>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</si>
  <si>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</si>
  <si>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</si>
  <si>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</si>
  <si>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</si>
  <si>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</si>
  <si>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</si>
  <si>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</si>
  <si>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</si>
  <si>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</si>
  <si>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</si>
  <si>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</si>
  <si>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</si>
  <si>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</si>
  <si>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</si>
  <si>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</si>
  <si>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</si>
  <si>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</si>
  <si>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</si>
  <si>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</si>
  <si>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</si>
  <si>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</si>
  <si>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</si>
  <si>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</si>
  <si>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</si>
  <si>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</si>
  <si>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</si>
  <si>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</si>
  <si>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</si>
  <si>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</si>
  <si>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</si>
  <si>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</si>
  <si>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</si>
  <si>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</si>
  <si>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</si>
  <si>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</si>
  <si>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</si>
  <si>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</si>
  <si>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</si>
  <si>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</si>
  <si>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</si>
  <si>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</si>
  <si>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</si>
  <si>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</si>
  <si>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</si>
  <si>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</si>
  <si>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</si>
  <si>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</si>
  <si>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</si>
  <si>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</si>
  <si>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</si>
  <si>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</si>
  <si>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</si>
  <si>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</si>
  <si>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</si>
  <si>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</si>
  <si>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</si>
  <si>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</si>
  <si>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</si>
  <si>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</si>
  <si>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</si>
  <si>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</si>
  <si>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</si>
  <si>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</si>
  <si>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</si>
  <si>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</si>
  <si>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</si>
  <si>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</si>
  <si>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</si>
  <si>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</si>
  <si>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</si>
  <si>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</si>
  <si>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</si>
  <si>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</si>
  <si>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</si>
  <si>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</si>
  <si>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</si>
  <si>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</si>
  <si>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</si>
  <si>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</si>
  <si>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</si>
  <si>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</si>
  <si>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</si>
  <si>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</si>
  <si>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</si>
  <si>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</si>
  <si>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</si>
  <si>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</si>
  <si>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</si>
  <si>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</si>
  <si>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</si>
  <si>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</si>
  <si>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</si>
  <si>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</si>
  <si>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</si>
  <si>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</si>
  <si>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</si>
  <si>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</si>
  <si>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</si>
  <si>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</si>
  <si>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</si>
  <si>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</si>
  <si>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</si>
  <si>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</si>
  <si>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</si>
  <si>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</si>
  <si>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</si>
  <si>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</si>
  <si>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</si>
  <si>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</si>
  <si>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</si>
  <si>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</si>
  <si>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</si>
  <si>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</si>
  <si>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</si>
  <si>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</si>
  <si>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</si>
  <si>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</si>
  <si>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</si>
  <si>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</si>
  <si>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</si>
  <si>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</si>
  <si>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</si>
  <si>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</si>
  <si>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</si>
  <si>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</si>
  <si>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</si>
  <si>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</si>
  <si>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</si>
  <si>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</si>
  <si>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</si>
  <si>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</si>
  <si>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</si>
  <si>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</si>
  <si>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</si>
  <si>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</si>
  <si>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</si>
  <si>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</si>
  <si>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</si>
  <si>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</si>
  <si>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</si>
  <si>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</si>
  <si>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</si>
  <si>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</si>
  <si>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</si>
  <si>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</si>
  <si>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</si>
  <si>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</si>
  <si>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</si>
  <si>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</si>
  <si>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</si>
  <si>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</si>
  <si>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</si>
  <si>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</si>
  <si>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</si>
  <si>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</si>
  <si>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</si>
  <si>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</si>
  <si>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</si>
  <si>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</si>
  <si>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</si>
  <si>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</si>
  <si>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</si>
  <si>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</si>
  <si>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</si>
  <si>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</si>
  <si>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</si>
  <si>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</si>
  <si>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</si>
  <si>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</si>
  <si>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</si>
  <si>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</si>
  <si>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</si>
  <si>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</si>
  <si>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</si>
  <si>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</si>
  <si>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</si>
  <si>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</si>
  <si>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</si>
  <si>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</si>
  <si>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</si>
  <si>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</si>
  <si>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</si>
  <si>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</si>
  <si>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</si>
  <si>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</si>
  <si>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</si>
  <si>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</si>
  <si>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</si>
  <si>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</si>
  <si>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</si>
  <si>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</si>
  <si>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</si>
  <si>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</si>
  <si>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</si>
  <si>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</si>
  <si>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</si>
  <si>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</si>
  <si>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</si>
  <si>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</si>
  <si>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</si>
  <si>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</si>
  <si>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</si>
  <si>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</si>
  <si>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</si>
  <si>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</si>
  <si>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</si>
  <si>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</si>
  <si>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</si>
  <si>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</si>
  <si>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</si>
  <si>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</si>
  <si>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</si>
  <si>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</si>
  <si>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</si>
  <si>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</si>
  <si>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</si>
  <si>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</si>
  <si>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</si>
  <si>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</si>
  <si>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</si>
  <si>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</si>
  <si>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</si>
  <si>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</si>
  <si>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</si>
  <si>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</si>
  <si>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</si>
  <si>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</si>
  <si>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</si>
  <si>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</si>
  <si>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</si>
  <si>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</si>
  <si>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</si>
  <si>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</si>
  <si>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</si>
  <si>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</si>
  <si>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</si>
  <si>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</si>
  <si>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</si>
  <si>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</si>
  <si>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</si>
  <si>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</si>
  <si>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</si>
  <si>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</si>
  <si>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</si>
  <si>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</si>
  <si>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</si>
  <si>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</si>
  <si>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</si>
  <si>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</si>
  <si>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</si>
  <si>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</si>
  <si>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</si>
  <si>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</si>
  <si>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</si>
  <si>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</si>
  <si>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</si>
  <si>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</si>
  <si>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</si>
  <si>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</si>
  <si>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</si>
  <si>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</si>
  <si>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</si>
  <si>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</si>
  <si>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</si>
  <si>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</si>
  <si>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</si>
  <si>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</si>
  <si>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</si>
  <si>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</si>
  <si>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</si>
  <si>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</si>
  <si>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</si>
  <si>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</si>
  <si>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</si>
  <si>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</si>
  <si>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</si>
  <si>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</si>
  <si>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</si>
  <si>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</si>
  <si>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</si>
  <si>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</si>
  <si>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</si>
  <si>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</si>
  <si>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</si>
  <si>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</si>
  <si>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</si>
  <si>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</si>
  <si>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</si>
  <si>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</si>
  <si>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</si>
  <si>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</si>
  <si>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</si>
  <si>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</si>
  <si>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</si>
  <si>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</si>
  <si>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</si>
  <si>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</si>
  <si>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</si>
  <si>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</si>
  <si>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</si>
  <si>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</si>
  <si>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</si>
  <si>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</si>
  <si>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</si>
  <si>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</si>
  <si>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</si>
  <si>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</si>
  <si>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</si>
  <si>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</si>
  <si>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</si>
  <si>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</si>
  <si>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</si>
  <si>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</si>
  <si>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</si>
  <si>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</si>
  <si>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</si>
  <si>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</si>
  <si>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</si>
  <si>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</si>
  <si>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</si>
  <si>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</si>
  <si>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</si>
  <si>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</si>
  <si>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</si>
  <si>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</si>
  <si>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</si>
  <si>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</si>
  <si>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</si>
  <si>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</si>
  <si>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</si>
  <si>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</si>
  <si>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</si>
  <si>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</si>
  <si>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</si>
  <si>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</si>
  <si>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</si>
  <si>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</si>
  <si>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</si>
  <si>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</si>
  <si>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</si>
  <si>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</si>
  <si>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</si>
  <si>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</si>
  <si>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</si>
  <si>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</si>
  <si>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</si>
  <si>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</si>
  <si>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</si>
  <si>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</si>
  <si>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</si>
  <si>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</si>
  <si>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</si>
  <si>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</si>
  <si>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</si>
  <si>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</si>
  <si>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</si>
  <si>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</si>
  <si>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</si>
  <si>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</si>
  <si>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</si>
  <si>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</si>
  <si>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</si>
  <si>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</si>
  <si>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</si>
  <si>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</si>
  <si>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</si>
  <si>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</si>
  <si>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</si>
  <si>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</si>
  <si>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</si>
  <si>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</si>
  <si>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</si>
  <si>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</si>
  <si>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</si>
  <si>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</si>
  <si>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</si>
  <si>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</si>
  <si>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</si>
  <si>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</si>
  <si>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</si>
  <si>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</si>
  <si>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</si>
  <si>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</si>
  <si>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</si>
  <si>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</si>
  <si>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</si>
  <si>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</si>
  <si>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</si>
  <si>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</si>
  <si>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</si>
  <si>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</si>
  <si>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</si>
  <si>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</si>
  <si>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</si>
  <si>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</si>
  <si>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</si>
  <si>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</si>
  <si>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</si>
  <si>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</si>
  <si>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</si>
  <si>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</si>
  <si>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</si>
  <si>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</si>
  <si>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</si>
  <si>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</si>
  <si>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</si>
  <si>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</si>
  <si>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</si>
  <si>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</si>
  <si>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</si>
  <si>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</si>
  <si>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</si>
  <si>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</si>
  <si>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</si>
  <si>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</si>
  <si>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</si>
  <si>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</si>
  <si>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</si>
  <si>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</si>
  <si>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</si>
  <si>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</si>
  <si>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</si>
  <si>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</si>
  <si>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</si>
  <si>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</si>
  <si>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</si>
  <si>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</si>
  <si>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</si>
  <si>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</si>
  <si>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</si>
  <si>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</si>
  <si>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</si>
  <si>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</si>
  <si>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</si>
  <si>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</si>
  <si>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</si>
  <si>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</si>
  <si>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</si>
  <si>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</si>
  <si>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</si>
  <si>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</si>
  <si>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</si>
  <si>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</si>
  <si>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</si>
  <si>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</si>
  <si>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</si>
  <si>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</si>
  <si>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</si>
  <si>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</si>
  <si>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</si>
  <si>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</si>
  <si>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</si>
  <si>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</si>
  <si>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</si>
  <si>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</si>
  <si>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</si>
  <si>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</si>
  <si>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</si>
  <si>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</si>
  <si>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</si>
  <si>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</si>
  <si>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</si>
  <si>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</si>
  <si>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</si>
  <si>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</si>
  <si>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</si>
  <si>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</si>
  <si>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</si>
  <si>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</si>
  <si>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</si>
  <si>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</si>
  <si>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</si>
  <si>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</si>
  <si>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</si>
  <si>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</si>
  <si>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</si>
  <si>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</si>
  <si>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</si>
  <si>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</si>
  <si>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</si>
  <si>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</si>
  <si>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</si>
  <si>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</si>
  <si>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</si>
  <si>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</si>
  <si>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</si>
  <si>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</si>
  <si>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</si>
  <si>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</si>
  <si>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</si>
  <si>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</si>
  <si>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</si>
  <si>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</si>
  <si>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</si>
  <si>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</si>
  <si>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</si>
  <si>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</si>
  <si>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</si>
  <si>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</si>
  <si>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</si>
  <si>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</si>
  <si>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</si>
  <si>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</si>
  <si>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</si>
  <si>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</si>
  <si>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</si>
  <si>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</si>
  <si>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</si>
  <si>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</si>
  <si>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</si>
  <si>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</si>
  <si>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</si>
  <si>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</si>
  <si>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</si>
  <si>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</si>
  <si>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</si>
  <si>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</si>
  <si>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</si>
  <si>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</si>
  <si>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</si>
  <si>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</si>
  <si>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</si>
  <si>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</si>
  <si>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</si>
  <si>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</si>
  <si>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</si>
  <si>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</si>
  <si>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</si>
  <si>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</si>
  <si>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</si>
  <si>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</si>
  <si>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</si>
  <si>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</si>
  <si>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</si>
  <si>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</si>
  <si>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</si>
  <si>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</si>
  <si>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</si>
  <si>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</si>
  <si>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</si>
  <si>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</si>
  <si>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</si>
  <si>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</si>
  <si>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</si>
  <si>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</si>
  <si>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</si>
  <si>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</si>
  <si>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</si>
  <si>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</si>
  <si>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</si>
  <si>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</si>
  <si>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</si>
  <si>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</si>
  <si>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</si>
  <si>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</si>
  <si>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</si>
  <si>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</si>
  <si>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</si>
  <si>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</si>
  <si>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</si>
  <si>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</si>
  <si>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</si>
  <si>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</si>
  <si>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</si>
  <si>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</si>
  <si>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</si>
  <si>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</si>
  <si>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</si>
  <si>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</si>
  <si>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</si>
  <si>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</si>
  <si>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</si>
  <si>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</si>
  <si>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</si>
  <si>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</si>
  <si>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</si>
  <si>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</si>
  <si>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</si>
  <si>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</si>
  <si>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</si>
  <si>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</si>
  <si>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</si>
  <si>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</si>
  <si>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</si>
  <si>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</si>
  <si>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</si>
  <si>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</si>
  <si>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</si>
  <si>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</si>
  <si>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</si>
  <si>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</si>
  <si>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</si>
  <si>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</si>
  <si>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</si>
  <si>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</si>
  <si>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</si>
  <si>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</si>
  <si>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</si>
  <si>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</si>
  <si>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</si>
  <si>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</si>
  <si>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</si>
  <si>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</si>
  <si>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</si>
  <si>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</si>
  <si>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</si>
  <si>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</si>
  <si>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</si>
  <si>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</si>
  <si>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</si>
  <si>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</si>
  <si>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</si>
  <si>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</si>
  <si>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</si>
  <si>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</si>
  <si>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</si>
  <si>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</si>
  <si>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</si>
  <si>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</si>
  <si>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</si>
  <si>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</si>
  <si>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</si>
  <si>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</si>
  <si>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</si>
  <si>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</si>
  <si>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</si>
  <si>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</si>
  <si>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</si>
  <si>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</si>
  <si>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</si>
  <si>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</si>
  <si>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</si>
  <si>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</si>
  <si>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</si>
  <si>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</si>
  <si>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</si>
  <si>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</si>
  <si>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</si>
  <si>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</si>
  <si>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</si>
  <si>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</si>
  <si>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</si>
  <si>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</si>
  <si>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</si>
  <si>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</si>
  <si>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</si>
  <si>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</si>
  <si>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</si>
  <si>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</si>
  <si>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</si>
  <si>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</si>
  <si>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</si>
  <si>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</si>
  <si>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</si>
  <si>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</si>
  <si>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</si>
  <si>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</si>
  <si>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</si>
  <si>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</si>
  <si>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</si>
  <si>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</si>
  <si>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</si>
  <si>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</si>
  <si>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</si>
  <si>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</si>
  <si>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</si>
  <si>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</si>
  <si>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</si>
  <si>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</si>
  <si>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</si>
  <si>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</si>
  <si>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</si>
  <si>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</si>
  <si>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</si>
  <si>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</si>
  <si>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</si>
  <si>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</si>
  <si>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</si>
  <si>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</si>
  <si>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</si>
  <si>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</si>
  <si>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</si>
  <si>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</si>
  <si>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</si>
  <si>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</si>
  <si>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</si>
  <si>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</si>
  <si>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</si>
  <si>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</si>
  <si>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</si>
  <si>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</si>
  <si>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</si>
  <si>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</si>
  <si>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</si>
  <si>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</si>
  <si>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</si>
  <si>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</si>
  <si>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</si>
  <si>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</si>
  <si>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</si>
  <si>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</si>
  <si>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</si>
  <si>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</si>
  <si>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</si>
  <si>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</si>
  <si>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</si>
  <si>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</si>
  <si>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</si>
  <si>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</si>
  <si>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</si>
  <si>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</si>
  <si>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</si>
  <si>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</si>
  <si>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</si>
  <si>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</si>
  <si>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</si>
  <si>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</si>
  <si>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</si>
  <si>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</si>
  <si>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</si>
  <si>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</si>
  <si>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</si>
  <si>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</si>
  <si>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</si>
  <si>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</si>
  <si>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</si>
  <si>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</si>
  <si>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</si>
  <si>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</si>
  <si>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</si>
  <si>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</si>
  <si>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</si>
  <si>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</si>
  <si>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</si>
  <si>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</si>
  <si>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</si>
  <si>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</si>
  <si>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</si>
  <si>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</si>
  <si>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</si>
  <si>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</si>
  <si>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</si>
  <si>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</si>
  <si>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</si>
  <si>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</si>
  <si>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</si>
  <si>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</si>
  <si>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</si>
  <si>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</si>
  <si>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</si>
  <si>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</si>
  <si>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</si>
  <si>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</si>
  <si>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</si>
  <si>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</si>
  <si>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</si>
  <si>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</si>
  <si>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</si>
  <si>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</si>
  <si>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</si>
  <si>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</si>
  <si>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</si>
  <si>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</si>
  <si>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</si>
  <si>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</si>
  <si>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</si>
  <si>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</si>
  <si>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</si>
  <si>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</si>
  <si>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</si>
  <si>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</si>
  <si>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</si>
  <si>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</si>
  <si>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</si>
  <si>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</si>
  <si>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</si>
  <si>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</si>
  <si>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</si>
  <si>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</si>
  <si>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</si>
  <si>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</si>
  <si>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</si>
  <si>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</si>
  <si>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</si>
  <si>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</si>
  <si>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</si>
  <si>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</si>
  <si>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</si>
  <si>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</si>
  <si>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</si>
  <si>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</si>
  <si>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</si>
  <si>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</si>
  <si>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</si>
  <si>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</si>
  <si>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</si>
  <si>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</si>
  <si>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</si>
  <si>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</si>
  <si>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</si>
  <si>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</si>
  <si>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</si>
  <si>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</si>
  <si>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</si>
  <si>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</si>
  <si>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</si>
  <si>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</si>
  <si>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</si>
  <si>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</si>
  <si>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</si>
  <si>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</si>
  <si>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</si>
  <si>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</si>
  <si>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</si>
  <si>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</si>
  <si>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</si>
  <si>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</si>
  <si>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</si>
  <si>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</si>
  <si>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</si>
  <si>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</si>
  <si>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</si>
  <si>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</si>
  <si>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</si>
  <si>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</si>
  <si>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</si>
  <si>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</si>
  <si>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</si>
  <si>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</si>
  <si>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</si>
  <si>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</si>
  <si>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</si>
  <si>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</si>
  <si>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</si>
  <si>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</si>
  <si>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</si>
  <si>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</si>
  <si>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</si>
  <si>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</si>
  <si>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</si>
  <si>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</si>
  <si>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</si>
  <si>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</si>
  <si>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</si>
  <si>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</si>
  <si>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</si>
  <si>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</si>
  <si>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</si>
  <si>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</si>
  <si>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</si>
  <si>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</si>
  <si>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</si>
  <si>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</si>
  <si>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</si>
  <si>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</si>
  <si>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</si>
  <si>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</si>
  <si>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</si>
  <si>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</si>
  <si>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</si>
  <si>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</si>
  <si>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</si>
  <si>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</si>
  <si>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</si>
  <si>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</si>
  <si>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</si>
  <si>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</si>
  <si>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</si>
  <si>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</si>
  <si>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</si>
  <si>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</si>
  <si>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</si>
  <si>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</si>
  <si>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</si>
  <si>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</si>
  <si>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</si>
  <si>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</si>
  <si>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</si>
  <si>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</si>
  <si>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</si>
  <si>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</si>
  <si>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</si>
  <si>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</si>
  <si>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</si>
  <si>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</si>
  <si>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</si>
  <si>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</si>
  <si>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</si>
  <si>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</si>
  <si>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</si>
  <si>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</si>
  <si>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</si>
  <si>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</si>
  <si>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</si>
  <si>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</si>
  <si>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</si>
  <si>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</si>
  <si>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</si>
  <si>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</si>
  <si>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</si>
  <si>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</si>
  <si>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</si>
  <si>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</si>
  <si>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</si>
  <si>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</si>
  <si>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</si>
  <si>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</si>
  <si>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</si>
  <si>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</si>
  <si>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</si>
  <si>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</si>
  <si>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</si>
  <si>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</si>
  <si>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</si>
  <si>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</si>
  <si>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</si>
  <si>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</si>
  <si>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</si>
  <si>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</si>
  <si>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</si>
  <si>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</si>
  <si>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</si>
  <si>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</si>
  <si>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</si>
  <si>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</si>
  <si>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</si>
  <si>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</si>
  <si>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</si>
  <si>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</si>
  <si>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</si>
  <si>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</si>
  <si>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</si>
  <si>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</si>
  <si>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</si>
  <si>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</si>
  <si>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</si>
  <si>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</si>
  <si>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</si>
  <si>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</si>
  <si>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</si>
  <si>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</si>
  <si>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</si>
  <si>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</si>
  <si>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</si>
  <si>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</si>
  <si>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</si>
  <si>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</si>
  <si>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</si>
  <si>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</si>
  <si>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</si>
  <si>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</si>
  <si>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</si>
  <si>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</si>
  <si>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</si>
  <si>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</si>
  <si>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</si>
  <si>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</si>
  <si>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</si>
  <si>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</si>
  <si>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</si>
  <si>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</si>
  <si>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</si>
  <si>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</si>
  <si>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</si>
  <si>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</si>
  <si>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</si>
  <si>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</si>
  <si>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</si>
  <si>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</si>
  <si>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</si>
  <si>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</si>
  <si>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</si>
  <si>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</si>
  <si>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</si>
  <si>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</si>
  <si>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</si>
  <si>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</si>
  <si>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</si>
  <si>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</si>
  <si>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</si>
  <si>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</si>
  <si>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</si>
  <si>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</si>
  <si>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</si>
  <si>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</si>
  <si>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</si>
  <si>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</si>
  <si>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</si>
  <si>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</si>
  <si>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</si>
  <si>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</si>
  <si>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</si>
  <si>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</si>
  <si>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</si>
  <si>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</si>
  <si>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</si>
  <si>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</si>
  <si>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</si>
  <si>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</si>
  <si>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</si>
  <si>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</si>
  <si>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</si>
  <si>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</si>
  <si>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</si>
  <si>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</si>
  <si>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</si>
  <si>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</si>
  <si>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</si>
  <si>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</si>
  <si>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</si>
  <si>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</si>
  <si>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</si>
  <si>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</si>
  <si>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</si>
  <si>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</si>
  <si>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</si>
  <si>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</si>
  <si>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</si>
  <si>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</si>
  <si>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</si>
  <si>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</si>
  <si>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</si>
  <si>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</si>
  <si>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</si>
  <si>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</si>
  <si>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</si>
  <si>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</si>
  <si>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</si>
  <si>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</si>
  <si>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</si>
  <si>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</si>
  <si>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</si>
  <si>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</si>
  <si>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</si>
  <si>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</si>
  <si>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</si>
  <si>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</si>
  <si>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</si>
  <si>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</si>
  <si>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</si>
  <si>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</si>
  <si>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</si>
  <si>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</si>
  <si>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</si>
  <si>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</si>
  <si>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</si>
  <si>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</si>
  <si>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</si>
  <si>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</si>
  <si>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</si>
  <si>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</si>
  <si>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</si>
  <si>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</si>
  <si>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</si>
  <si>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</si>
  <si>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</si>
  <si>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</si>
  <si>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</si>
  <si>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</si>
  <si>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</si>
  <si>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</si>
  <si>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</si>
  <si>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</si>
  <si>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</si>
  <si>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</si>
  <si>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</si>
  <si>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</si>
  <si>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</si>
  <si>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</si>
  <si>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</si>
  <si>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</si>
  <si>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</si>
  <si>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</si>
  <si>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</si>
  <si>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</si>
  <si>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</si>
  <si>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</si>
  <si>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</si>
  <si>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</si>
  <si>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</si>
  <si>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</si>
  <si>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</si>
  <si>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</si>
  <si>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</si>
  <si>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</si>
  <si>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</si>
  <si>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</si>
  <si>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</si>
  <si>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</si>
  <si>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</si>
  <si>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</si>
  <si>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</si>
  <si>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</si>
  <si>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</si>
  <si>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</si>
  <si>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</si>
  <si>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</si>
  <si>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</si>
  <si>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</si>
  <si>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</si>
  <si>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</si>
  <si>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</si>
  <si>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</si>
  <si>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</si>
  <si>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</si>
  <si>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</si>
  <si>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</si>
  <si>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</si>
  <si>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</si>
  <si>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</si>
  <si>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</si>
  <si>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</si>
  <si>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</si>
  <si>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</si>
  <si>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</si>
  <si>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</si>
  <si>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</si>
  <si>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</si>
  <si>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</si>
  <si>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</si>
  <si>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</si>
  <si>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</si>
  <si>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</si>
  <si>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</si>
  <si>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</si>
  <si>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</si>
  <si>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</si>
  <si>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</si>
  <si>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</si>
  <si>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</si>
  <si>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</si>
  <si>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</si>
  <si>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</si>
  <si>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</si>
  <si>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</si>
  <si>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</si>
  <si>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</si>
  <si>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</si>
  <si>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</si>
  <si>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</si>
  <si>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</si>
  <si>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</si>
  <si>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</si>
  <si>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</si>
  <si>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</si>
  <si>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</si>
  <si>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</si>
  <si>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</si>
  <si>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</si>
  <si>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</si>
  <si>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</si>
  <si>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</si>
  <si>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</si>
  <si>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</si>
  <si>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</si>
  <si>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</si>
  <si>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</si>
  <si>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</si>
  <si>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</si>
  <si>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</si>
  <si>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</si>
  <si>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</si>
  <si>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</si>
  <si>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</si>
  <si>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</si>
  <si>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</si>
  <si>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</si>
  <si>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</si>
  <si>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</si>
  <si>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</si>
  <si>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</si>
  <si>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</si>
  <si>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</si>
  <si>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</si>
  <si>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</si>
  <si>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</si>
  <si>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</si>
  <si>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</si>
  <si>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</si>
  <si>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</si>
  <si>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</si>
  <si>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</si>
  <si>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</si>
  <si>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</si>
  <si>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</si>
  <si>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</si>
  <si>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</si>
  <si>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</si>
  <si>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</si>
  <si>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</si>
  <si>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</si>
  <si>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</si>
  <si>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</si>
  <si>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</si>
  <si>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</si>
  <si>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</si>
  <si>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</si>
  <si>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</si>
  <si>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</si>
  <si>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</si>
  <si>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</si>
  <si>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</si>
  <si>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</si>
  <si>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</si>
  <si>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</si>
  <si>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</si>
  <si>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</si>
  <si>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</si>
  <si>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</si>
  <si>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</si>
  <si>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</si>
  <si>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</si>
  <si>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</si>
  <si>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</si>
  <si>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</si>
  <si>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</si>
  <si>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</si>
  <si>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</si>
  <si>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</si>
  <si>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</si>
  <si>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</si>
  <si>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</si>
  <si>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</si>
  <si>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</si>
  <si>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</si>
  <si>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</si>
  <si>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</si>
  <si>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</si>
  <si>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</si>
  <si>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</si>
  <si>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</si>
  <si>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</si>
  <si>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</si>
  <si>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</si>
  <si>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</si>
  <si>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</si>
  <si>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</si>
  <si>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</si>
  <si>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</si>
  <si>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</si>
  <si>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</si>
  <si>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</si>
  <si>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</si>
  <si>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</si>
  <si>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</si>
  <si>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</si>
  <si>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</si>
  <si>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</si>
  <si>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</si>
  <si>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</si>
  <si>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</si>
  <si>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</si>
  <si>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</si>
  <si>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</si>
  <si>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</si>
  <si>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</si>
  <si>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</si>
  <si>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</si>
  <si>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</si>
  <si>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</si>
  <si>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</si>
  <si>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</si>
  <si>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</si>
  <si>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</si>
  <si>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</si>
  <si>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</si>
  <si>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</si>
  <si>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</si>
  <si>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</si>
  <si>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</si>
  <si>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</si>
  <si>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</si>
  <si>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</si>
  <si>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</si>
  <si>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</si>
  <si>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</si>
  <si>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</si>
  <si>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</si>
  <si>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</si>
  <si>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</si>
  <si>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</si>
  <si>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</si>
  <si>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</si>
  <si>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</si>
  <si>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</si>
  <si>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</si>
  <si>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</si>
  <si>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</si>
  <si>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</si>
  <si>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</si>
  <si>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</si>
  <si>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</si>
  <si>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</si>
  <si>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</si>
  <si>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</si>
  <si>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</si>
  <si>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</si>
  <si>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</si>
  <si>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</si>
  <si>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</si>
  <si>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</si>
  <si>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</si>
  <si>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</si>
  <si>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</si>
  <si>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</si>
  <si>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</si>
  <si>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</si>
  <si>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</si>
  <si>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</si>
  <si>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</si>
  <si>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</si>
  <si>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</si>
  <si>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</si>
  <si>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</si>
  <si>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</si>
  <si>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</si>
  <si>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</si>
  <si>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</si>
  <si>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</si>
  <si>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</si>
  <si>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</si>
  <si>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</si>
  <si>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</si>
  <si>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</si>
  <si>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</si>
  <si>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</si>
  <si>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</si>
  <si>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</si>
  <si>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</si>
  <si>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</si>
  <si>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</si>
  <si>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</si>
  <si>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</si>
  <si>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</si>
  <si>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</si>
  <si>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</si>
  <si>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</si>
  <si>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</si>
  <si>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</si>
  <si>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</si>
  <si>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</si>
  <si>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</si>
  <si>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</si>
  <si>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</si>
  <si>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</si>
  <si>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</si>
  <si>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</si>
  <si>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</si>
  <si>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</si>
  <si>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</si>
  <si>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</si>
  <si>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</si>
  <si>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</si>
  <si>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</si>
  <si>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</si>
  <si>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</si>
  <si>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</si>
  <si>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</si>
  <si>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</si>
  <si>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</si>
  <si>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</si>
  <si>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</si>
  <si>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</si>
  <si>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</si>
  <si>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</si>
  <si>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</si>
  <si>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</si>
  <si>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</si>
  <si>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</si>
  <si>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</si>
  <si>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</si>
  <si>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</si>
  <si>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</si>
  <si>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</si>
  <si>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</si>
  <si>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</si>
  <si>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</si>
  <si>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</si>
  <si>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</si>
  <si>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</si>
  <si>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</si>
  <si>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</si>
  <si>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</si>
  <si>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</si>
  <si>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</si>
  <si>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</si>
  <si>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</si>
  <si>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</si>
  <si>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</si>
  <si>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</si>
  <si>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</si>
  <si>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</si>
  <si>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</si>
  <si>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</si>
  <si>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</si>
  <si>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</si>
  <si>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</si>
  <si>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</si>
  <si>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</si>
  <si>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</si>
  <si>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</si>
  <si>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</si>
  <si>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</si>
  <si>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</si>
  <si>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</si>
  <si>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</si>
  <si>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</si>
  <si>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</si>
  <si>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</si>
  <si>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</si>
  <si>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</si>
  <si>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</si>
  <si>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</si>
  <si>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</si>
  <si>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</si>
  <si>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</si>
  <si>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</si>
  <si>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</si>
  <si>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</si>
  <si>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</si>
  <si>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</si>
  <si>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</si>
  <si>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</si>
  <si>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</si>
  <si>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</si>
  <si>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</si>
  <si>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</si>
  <si>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</si>
  <si>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</si>
  <si>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</si>
  <si>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</si>
  <si>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</si>
  <si>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</si>
  <si>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</si>
  <si>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</si>
  <si>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</si>
  <si>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</si>
  <si>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</si>
  <si>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</si>
  <si>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</si>
  <si>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</si>
  <si>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</si>
  <si>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</si>
  <si>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</si>
  <si>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</si>
  <si>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</si>
  <si>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</si>
  <si>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</si>
  <si>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</si>
  <si>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</si>
  <si>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</si>
  <si>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</si>
  <si>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</si>
  <si>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</si>
  <si>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</si>
  <si>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</si>
  <si>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</si>
  <si>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</si>
  <si>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</si>
  <si>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</si>
  <si>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</si>
  <si>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</si>
  <si>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</si>
  <si>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</si>
  <si>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</si>
  <si>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</si>
  <si>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</si>
  <si>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</si>
  <si>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</si>
  <si>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</si>
  <si>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</si>
  <si>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</si>
  <si>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</si>
  <si>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</si>
  <si>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</si>
  <si>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</si>
  <si>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</si>
  <si>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</si>
  <si>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</si>
  <si>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</si>
  <si>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</si>
  <si>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</si>
  <si>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</si>
  <si>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</si>
  <si>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</si>
  <si>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</si>
  <si>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</si>
  <si>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</si>
  <si>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</si>
  <si>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</si>
  <si>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</si>
  <si>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</si>
  <si>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</si>
  <si>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</si>
  <si>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</si>
  <si>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</si>
  <si>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</si>
  <si>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</si>
  <si>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</si>
  <si>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</si>
  <si>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</si>
  <si>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</si>
  <si>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</si>
  <si>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</si>
  <si>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</si>
  <si>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</si>
  <si>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</si>
  <si>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</si>
  <si>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</si>
  <si>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</si>
  <si>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</si>
  <si>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</si>
  <si>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</si>
  <si>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</si>
  <si>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</si>
  <si>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</si>
  <si>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</si>
  <si>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</si>
  <si>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</si>
  <si>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</si>
  <si>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</si>
  <si>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</si>
  <si>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</si>
  <si>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</si>
  <si>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</si>
  <si>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</si>
  <si>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</si>
  <si>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</si>
  <si>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</si>
  <si>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</si>
  <si>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</si>
  <si>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</si>
  <si>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</si>
  <si>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</si>
  <si>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</si>
  <si>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</si>
  <si>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</si>
  <si>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</si>
  <si>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</si>
  <si>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</si>
  <si>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</si>
  <si>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</si>
  <si>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</si>
  <si>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</si>
  <si>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</si>
  <si>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</si>
  <si>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</si>
  <si>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</si>
  <si>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</si>
  <si>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</si>
  <si>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</si>
  <si>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</si>
  <si>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</si>
  <si>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</si>
  <si>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</si>
  <si>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</si>
  <si>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</si>
  <si>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</si>
  <si>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</si>
  <si>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</si>
  <si>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</si>
  <si>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</si>
  <si>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</si>
  <si>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</si>
  <si>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</si>
  <si>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</si>
  <si>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</si>
  <si>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</si>
  <si>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</si>
  <si>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</si>
  <si>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</si>
  <si>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</si>
  <si>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</si>
  <si>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</si>
  <si>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</si>
  <si>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</si>
  <si>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</si>
  <si>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</si>
  <si>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</si>
  <si>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</si>
  <si>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</si>
  <si>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</si>
  <si>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</si>
  <si>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</si>
  <si>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</si>
  <si>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</si>
  <si>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</si>
  <si>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</si>
  <si>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</si>
  <si>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</si>
  <si>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</si>
  <si>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</si>
  <si>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</si>
  <si>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</si>
  <si>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</si>
  <si>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</si>
  <si>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</si>
  <si>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</si>
  <si>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</si>
  <si>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</si>
  <si>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</si>
  <si>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</si>
  <si>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</si>
  <si>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</si>
  <si>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</si>
  <si>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</si>
  <si>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</si>
  <si>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</si>
  <si>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</si>
  <si>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</si>
  <si>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</si>
  <si>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</si>
  <si>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</si>
  <si>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</si>
  <si>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</si>
  <si>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</si>
  <si>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</si>
  <si>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</si>
  <si>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</si>
  <si>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</si>
  <si>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</si>
  <si>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</si>
  <si>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</si>
  <si>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</si>
  <si>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</si>
  <si>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</si>
  <si>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</si>
  <si>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</si>
  <si>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</si>
  <si>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</si>
  <si>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</si>
  <si>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</si>
  <si>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</si>
  <si>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</si>
  <si>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</si>
  <si>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</si>
  <si>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</si>
  <si>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</si>
  <si>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</si>
  <si>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</si>
  <si>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</si>
  <si>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</si>
  <si>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</si>
  <si>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</si>
  <si>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</si>
  <si>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</si>
  <si>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</si>
  <si>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</si>
  <si>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</si>
  <si>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</si>
  <si>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</si>
  <si>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</si>
  <si>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</si>
  <si>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</si>
  <si>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</si>
  <si>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</si>
  <si>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</si>
  <si>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</si>
  <si>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</si>
  <si>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</si>
  <si>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</si>
  <si>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</si>
  <si>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</si>
  <si>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</si>
  <si>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</si>
  <si>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</si>
  <si>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</si>
  <si>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</si>
  <si>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</si>
  <si>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</si>
  <si>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</si>
  <si>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</si>
  <si>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</si>
  <si>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</si>
  <si>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</si>
  <si>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</si>
  <si>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</si>
  <si>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</si>
  <si>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</si>
  <si>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</si>
  <si>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</si>
  <si>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</si>
  <si>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</si>
  <si>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</si>
  <si>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</si>
  <si>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</si>
  <si>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</si>
  <si>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</si>
  <si>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</si>
  <si>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</si>
  <si>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</si>
  <si>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</si>
  <si>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</si>
  <si>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</si>
  <si>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</si>
  <si>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</si>
  <si>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</si>
  <si>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</si>
  <si>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</si>
  <si>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</si>
  <si>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</si>
  <si>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</si>
  <si>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</si>
  <si>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</si>
  <si>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</si>
  <si>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</si>
  <si>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</si>
  <si>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</si>
  <si>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</si>
  <si>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</si>
  <si>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</si>
  <si>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</si>
  <si>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</si>
  <si>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</si>
  <si>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</si>
  <si>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</si>
  <si>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</si>
  <si>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</si>
  <si>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</si>
  <si>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</si>
  <si>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</si>
  <si>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</si>
  <si>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</si>
  <si>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</si>
  <si>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</si>
  <si>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</si>
  <si>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</si>
  <si>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</si>
  <si>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</si>
  <si>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</si>
  <si>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</si>
  <si>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</si>
  <si>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</si>
  <si>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</si>
  <si>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</si>
  <si>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</si>
  <si>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</si>
  <si>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</si>
  <si>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</si>
  <si>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</si>
  <si>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</si>
  <si>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</si>
  <si>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</si>
  <si>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</si>
  <si>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</si>
  <si>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</si>
  <si>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</si>
  <si>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</si>
  <si>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</si>
  <si>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</si>
  <si>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</si>
  <si>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</si>
  <si>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</si>
  <si>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</si>
  <si>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</si>
  <si>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</si>
  <si>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</si>
  <si>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</si>
  <si>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</si>
  <si>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</si>
  <si>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</si>
  <si>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</si>
  <si>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</si>
  <si>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</si>
  <si>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</si>
  <si>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</si>
  <si>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</si>
  <si>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</si>
  <si>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</si>
  <si>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</si>
  <si>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</si>
  <si>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</si>
  <si>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</si>
  <si>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</si>
  <si>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</si>
  <si>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</si>
  <si>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</si>
  <si>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</si>
  <si>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</si>
  <si>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</si>
  <si>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</si>
  <si>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</si>
  <si>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</si>
  <si>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</si>
  <si>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</si>
  <si>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</si>
  <si>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</si>
  <si>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</si>
  <si>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</si>
  <si>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</si>
  <si>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</si>
  <si>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</si>
  <si>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</si>
  <si>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</si>
  <si>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</si>
  <si>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</si>
  <si>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</si>
  <si>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</si>
  <si>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</si>
  <si>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</si>
  <si>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</si>
  <si>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</si>
  <si>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</si>
  <si>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</si>
  <si>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</si>
  <si>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</si>
  <si>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</si>
  <si>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</si>
  <si>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</si>
  <si>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</si>
  <si>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</si>
  <si>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</si>
  <si>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</si>
  <si>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</si>
  <si>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</si>
  <si>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</si>
  <si>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</si>
  <si>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</si>
  <si>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</si>
  <si>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</si>
  <si>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</si>
  <si>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</si>
  <si>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</si>
  <si>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</si>
  <si>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</si>
  <si>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</si>
  <si>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</si>
  <si>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</si>
  <si>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</si>
  <si>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</si>
  <si>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</si>
  <si>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</si>
  <si>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</si>
  <si>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</si>
  <si>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</si>
  <si>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</si>
  <si>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</si>
  <si>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</si>
  <si>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</si>
  <si>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</si>
  <si>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</si>
  <si>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</si>
  <si>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</si>
  <si>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</si>
  <si>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</si>
  <si>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</si>
  <si>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</si>
  <si>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</si>
  <si>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</si>
  <si>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</si>
  <si>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</si>
  <si>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</si>
  <si>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</si>
  <si>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</si>
  <si>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</si>
  <si>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</si>
  <si>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</si>
  <si>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</si>
  <si>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</si>
  <si>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</si>
  <si>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</si>
  <si>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</si>
  <si>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</si>
  <si>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</si>
  <si>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</si>
  <si>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</si>
  <si>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</si>
  <si>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</si>
  <si>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</si>
  <si>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</si>
  <si>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</si>
  <si>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</si>
  <si>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</si>
  <si>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</si>
  <si>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</si>
  <si>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</si>
  <si>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</si>
  <si>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</si>
  <si>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</si>
  <si>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</si>
  <si>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</si>
  <si>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</si>
  <si>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</si>
  <si>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</si>
  <si>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</si>
  <si>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</si>
  <si>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</si>
  <si>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</si>
  <si>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</si>
  <si>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</si>
  <si>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</si>
  <si>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</si>
  <si>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</si>
  <si>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</si>
  <si>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</si>
  <si>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</si>
  <si>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</si>
  <si>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</si>
  <si>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</si>
  <si>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</si>
  <si>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</si>
  <si>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</si>
  <si>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</si>
  <si>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</si>
  <si>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</si>
  <si>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</si>
  <si>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</si>
  <si>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</si>
  <si>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</si>
  <si>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</si>
  <si>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</si>
  <si>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</si>
  <si>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</si>
  <si>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</si>
  <si>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</si>
  <si>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</si>
  <si>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</si>
  <si>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</si>
  <si>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</si>
  <si>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</si>
  <si>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</si>
  <si>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</si>
  <si>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</si>
  <si>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</si>
  <si>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</si>
  <si>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</si>
  <si>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</si>
  <si>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</si>
  <si>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</si>
  <si>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</si>
  <si>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</si>
  <si>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</si>
  <si>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</si>
  <si>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</si>
  <si>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</si>
  <si>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</si>
  <si>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</si>
  <si>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</si>
  <si>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</si>
  <si>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</si>
  <si>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</si>
  <si>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</si>
  <si>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</si>
  <si>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</si>
  <si>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</si>
  <si>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</si>
  <si>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</si>
  <si>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</si>
  <si>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</si>
  <si>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</si>
  <si>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</si>
  <si>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</si>
  <si>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</si>
  <si>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</si>
  <si>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</si>
  <si>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</si>
  <si>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</si>
  <si>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</si>
  <si>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</si>
  <si>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</si>
  <si>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</si>
  <si>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</si>
  <si>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</si>
  <si>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</si>
  <si>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</si>
  <si>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</si>
  <si>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</si>
  <si>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</si>
  <si>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</si>
  <si>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</si>
  <si>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</si>
  <si>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</si>
  <si>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</si>
  <si>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</si>
  <si>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</si>
  <si>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</si>
  <si>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</si>
  <si>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</si>
  <si>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</si>
  <si>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</si>
  <si>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</si>
  <si>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</si>
  <si>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</si>
  <si>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</si>
  <si>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</si>
  <si>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</si>
  <si>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</si>
  <si>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</si>
  <si>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</si>
  <si>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</si>
  <si>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</si>
  <si>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</si>
  <si>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</si>
  <si>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</si>
  <si>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</si>
  <si>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</si>
  <si>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</si>
  <si>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</si>
  <si>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</si>
  <si>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</si>
  <si>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</si>
  <si>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</si>
  <si>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</si>
  <si>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</si>
  <si>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</si>
  <si>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</si>
  <si>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</si>
  <si>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</si>
  <si>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</si>
  <si>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</si>
  <si>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</si>
  <si>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</si>
  <si>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</si>
  <si>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</si>
  <si>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</si>
  <si>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</si>
  <si>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</si>
  <si>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</si>
  <si>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</si>
  <si>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</si>
  <si>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</si>
  <si>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</si>
  <si>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</si>
  <si>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</si>
  <si>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</si>
  <si>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</si>
  <si>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</si>
  <si>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</si>
  <si>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</si>
  <si>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</si>
  <si>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</si>
  <si>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</si>
  <si>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</si>
  <si>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</si>
  <si>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</si>
  <si>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</si>
  <si>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</si>
  <si>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</si>
  <si>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</si>
  <si>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</si>
  <si>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</si>
  <si>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</si>
  <si>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</si>
  <si>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</si>
  <si>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</si>
  <si>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</si>
  <si>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</si>
  <si>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</si>
  <si>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</si>
  <si>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</si>
  <si>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</si>
  <si>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</si>
  <si>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</si>
  <si>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</si>
  <si>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</si>
  <si>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</si>
  <si>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</si>
  <si>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</si>
  <si>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</si>
  <si>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</si>
  <si>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</si>
  <si>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</si>
  <si>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</si>
  <si>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</si>
  <si>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</si>
  <si>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</si>
  <si>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</si>
  <si>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</si>
  <si>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</si>
  <si>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</si>
  <si>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</si>
  <si>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</si>
  <si>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</si>
  <si>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</si>
  <si>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</si>
  <si>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</si>
  <si>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</si>
  <si>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</si>
  <si>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</si>
  <si>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</si>
  <si>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</si>
  <si>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</si>
  <si>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</si>
  <si>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</si>
  <si>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</si>
  <si>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</si>
  <si>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</si>
  <si>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</si>
  <si>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</si>
  <si>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</si>
  <si>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</si>
  <si>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</si>
  <si>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</si>
  <si>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</si>
  <si>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</si>
  <si>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</si>
  <si>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</si>
  <si>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</si>
  <si>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</si>
  <si>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</si>
  <si>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</si>
  <si>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</si>
  <si>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</si>
  <si>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</si>
  <si>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</si>
  <si>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</si>
  <si>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</si>
  <si>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</si>
  <si>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</si>
  <si>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</si>
  <si>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</si>
  <si>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</si>
  <si>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</si>
  <si>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</si>
  <si>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</si>
  <si>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</si>
  <si>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</si>
  <si>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</si>
  <si>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</si>
  <si>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</si>
  <si>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</si>
  <si>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</si>
  <si>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</si>
  <si>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</si>
  <si>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</si>
  <si>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</si>
  <si>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</si>
  <si>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</si>
  <si>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</si>
  <si>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</si>
  <si>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</si>
  <si>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</si>
  <si>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</si>
  <si>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</si>
  <si>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</si>
  <si>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</si>
  <si>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</si>
  <si>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</si>
  <si>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</si>
  <si>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</si>
  <si>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</si>
  <si>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</si>
  <si>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</si>
  <si>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</si>
  <si>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</si>
  <si>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</si>
  <si>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</si>
  <si>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</si>
  <si>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</si>
  <si>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</si>
  <si>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</si>
  <si>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</si>
  <si>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</si>
  <si>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</si>
  <si>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</si>
  <si>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</si>
  <si>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</si>
  <si>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</si>
  <si>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</si>
  <si>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</si>
  <si>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</si>
  <si>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</si>
  <si>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</si>
  <si>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</si>
  <si>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</si>
  <si>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</si>
  <si>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</si>
  <si>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</si>
  <si>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</si>
  <si>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</si>
  <si>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</si>
  <si>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</si>
  <si>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</si>
  <si>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</si>
  <si>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</si>
  <si>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</si>
  <si>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</si>
  <si>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</si>
  <si>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</si>
  <si>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</si>
  <si>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</si>
  <si>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</si>
  <si>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</si>
  <si>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</si>
  <si>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</si>
  <si>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</si>
  <si>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</si>
  <si>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</si>
  <si>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</si>
  <si>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</si>
  <si>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</si>
  <si>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</si>
  <si>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</si>
  <si>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</si>
  <si>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</si>
  <si>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</si>
  <si>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</si>
  <si>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</si>
  <si>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</si>
  <si>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</si>
  <si>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</si>
  <si>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</si>
  <si>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</si>
  <si>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</si>
  <si>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</si>
  <si>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</si>
  <si>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</si>
  <si>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</si>
  <si>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</si>
  <si>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</si>
  <si>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</si>
  <si>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</si>
  <si>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</si>
  <si>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</si>
  <si>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</si>
  <si>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</si>
  <si>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</si>
  <si>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</si>
  <si>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</si>
  <si>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</si>
  <si>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</si>
  <si>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</si>
  <si>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</si>
  <si>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</si>
  <si>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</si>
  <si>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</si>
  <si>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</si>
  <si>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</si>
  <si>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</si>
  <si>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</si>
  <si>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</si>
  <si>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</si>
  <si>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</si>
  <si>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</si>
  <si>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</si>
  <si>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</si>
  <si>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</si>
  <si>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</si>
  <si>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</si>
  <si>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</si>
  <si>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</si>
  <si>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</si>
  <si>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</si>
  <si>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</si>
  <si>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</si>
  <si>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</si>
  <si>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</si>
  <si>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</si>
  <si>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</si>
  <si>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</si>
  <si>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</si>
  <si>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</si>
  <si>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</si>
  <si>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</si>
  <si>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</si>
  <si>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</si>
  <si>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</si>
  <si>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</si>
  <si>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</si>
  <si>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</si>
  <si>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</si>
  <si>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</si>
  <si>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</si>
  <si>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</si>
  <si>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</si>
  <si>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</si>
  <si>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</si>
  <si>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</si>
  <si>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</si>
  <si>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</si>
  <si>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</si>
  <si>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</si>
  <si>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</si>
  <si>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</si>
  <si>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</si>
  <si>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</si>
  <si>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</si>
  <si>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</si>
  <si>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</si>
  <si>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</si>
  <si>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</si>
  <si>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</si>
  <si>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</si>
  <si>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</si>
  <si>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</si>
  <si>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</si>
  <si>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</si>
  <si>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</si>
  <si>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</si>
  <si>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</si>
  <si>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</si>
  <si>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</si>
  <si>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</si>
  <si>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</si>
  <si>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</si>
  <si>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</si>
  <si>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</si>
  <si>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</si>
  <si>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</si>
  <si>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</si>
  <si>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</si>
  <si>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</si>
  <si>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</si>
  <si>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</si>
  <si>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</si>
  <si>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</si>
  <si>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</si>
  <si>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</si>
  <si>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</si>
  <si>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</si>
  <si>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</si>
  <si>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</si>
  <si>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</si>
  <si>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</si>
  <si>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</si>
  <si>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</si>
  <si>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</si>
  <si>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</si>
  <si>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</si>
  <si>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</si>
  <si>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</si>
  <si>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</si>
  <si>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</si>
  <si>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</si>
  <si>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</si>
  <si>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</si>
  <si>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</si>
  <si>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</si>
  <si>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</si>
  <si>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</si>
  <si>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</si>
  <si>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</si>
  <si>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</si>
  <si>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</si>
  <si>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</si>
  <si>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</si>
  <si>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</si>
  <si>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</si>
  <si>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</si>
  <si>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</si>
  <si>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</si>
  <si>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</si>
  <si>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</si>
  <si>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</si>
  <si>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</si>
  <si>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</si>
  <si>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</si>
  <si>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</si>
  <si>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</si>
  <si>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</si>
  <si>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</si>
  <si>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</si>
  <si>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</si>
  <si>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</si>
  <si>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</si>
  <si>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</si>
  <si>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</si>
  <si>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</si>
  <si>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</si>
  <si>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</si>
  <si>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</si>
  <si>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</si>
  <si>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</si>
  <si>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</si>
  <si>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</si>
  <si>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</si>
  <si>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</si>
  <si>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</si>
  <si>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</si>
  <si>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</si>
  <si>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</si>
  <si>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</si>
  <si>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</si>
  <si>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</si>
  <si>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</si>
  <si>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</si>
  <si>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</si>
  <si>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</si>
  <si>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</si>
  <si>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</si>
  <si>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</si>
  <si>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</si>
  <si>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</si>
  <si>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</si>
  <si>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</si>
  <si>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</si>
  <si>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</si>
  <si>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</si>
  <si>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</si>
  <si>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</si>
  <si>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</si>
  <si>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</si>
  <si>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</si>
  <si>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</si>
  <si>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</si>
  <si>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</si>
  <si>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</si>
  <si>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</si>
  <si>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</si>
  <si>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</si>
  <si>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</si>
  <si>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</si>
  <si>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</si>
  <si>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</si>
  <si>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</si>
  <si>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</si>
  <si>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</si>
  <si>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</si>
  <si>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</si>
  <si>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</si>
  <si>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</si>
  <si>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</si>
  <si>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</si>
  <si>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</si>
  <si>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</si>
  <si>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</si>
  <si>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</si>
  <si>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</si>
  <si>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</si>
  <si>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</si>
  <si>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</si>
  <si>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</si>
  <si>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</si>
  <si>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</si>
  <si>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</si>
  <si>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</si>
  <si>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</si>
  <si>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</si>
  <si>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</si>
  <si>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</si>
  <si>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</si>
  <si>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</si>
  <si>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</si>
  <si>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</si>
  <si>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</si>
  <si>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</si>
  <si>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</si>
  <si>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</si>
  <si>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</si>
  <si>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</si>
  <si>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</si>
  <si>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</si>
  <si>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</si>
  <si>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</si>
  <si>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</si>
  <si>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</si>
  <si>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</si>
  <si>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</si>
  <si>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</si>
  <si>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</si>
  <si>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</si>
  <si>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</si>
  <si>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</si>
  <si>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</si>
  <si>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</si>
  <si>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</si>
  <si>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</si>
  <si>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</si>
  <si>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</si>
  <si>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</si>
  <si>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</si>
  <si>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</si>
  <si>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</si>
  <si>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</si>
  <si>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</si>
  <si>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</si>
  <si>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</si>
  <si>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</si>
  <si>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</si>
  <si>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</si>
  <si>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</si>
  <si>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</si>
  <si>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</si>
  <si>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</si>
  <si>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</si>
  <si>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</si>
  <si>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</si>
  <si>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</si>
  <si>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</si>
  <si>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</si>
  <si>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</si>
  <si>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</si>
  <si>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</si>
  <si>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</si>
  <si>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</si>
  <si>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</si>
  <si>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</si>
  <si>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</si>
  <si>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</si>
  <si>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</si>
  <si>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</si>
  <si>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</si>
  <si>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</si>
  <si>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</si>
  <si>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</si>
  <si>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</si>
  <si>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</si>
  <si>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</si>
  <si>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</si>
  <si>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</si>
  <si>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</si>
  <si>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</si>
  <si>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</si>
  <si>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</si>
  <si>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</si>
  <si>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</si>
  <si>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</si>
  <si>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</si>
  <si>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</si>
  <si>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</si>
  <si>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</si>
  <si>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</si>
  <si>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</si>
  <si>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</si>
  <si>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</si>
  <si>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</si>
  <si>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</si>
  <si>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</si>
  <si>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</si>
  <si>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</si>
  <si>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</si>
  <si>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</si>
  <si>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</si>
  <si>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</si>
  <si>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</si>
  <si>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</si>
  <si>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</si>
  <si>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</si>
  <si>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</si>
  <si>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</si>
  <si>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</si>
  <si>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</si>
  <si>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</si>
  <si>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</si>
  <si>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</si>
  <si>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</si>
  <si>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</si>
  <si>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</si>
  <si>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</si>
  <si>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</si>
  <si>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</si>
  <si>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</si>
  <si>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</si>
  <si>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</si>
  <si>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</si>
  <si>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</si>
  <si>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</si>
  <si>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</si>
  <si>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</si>
  <si>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</si>
  <si>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</si>
  <si>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</si>
  <si>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</si>
  <si>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</si>
  <si>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</si>
  <si>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</si>
  <si>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</si>
  <si>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</si>
  <si>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</si>
  <si>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</si>
  <si>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</si>
  <si>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</si>
  <si>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</si>
  <si>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</si>
  <si>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</si>
  <si>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</si>
  <si>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</si>
  <si>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</si>
  <si>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</si>
  <si>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</si>
  <si>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</si>
  <si>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</si>
  <si>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</si>
  <si>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</si>
  <si>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</si>
  <si>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</si>
  <si>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</si>
  <si>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</si>
  <si>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</si>
  <si>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</si>
  <si>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</si>
  <si>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</si>
  <si>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</si>
  <si>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</si>
  <si>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</si>
  <si>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</si>
  <si>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</si>
  <si>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</si>
  <si>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</si>
  <si>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</si>
  <si>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</si>
  <si>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</si>
  <si>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</si>
  <si>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</si>
  <si>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</si>
  <si>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</si>
  <si>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</si>
  <si>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</si>
  <si>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</si>
  <si>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</si>
  <si>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</si>
  <si>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</si>
  <si>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</si>
  <si>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</si>
  <si>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</si>
  <si>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</si>
  <si>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</si>
  <si>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</si>
  <si>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</si>
  <si>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</si>
  <si>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</si>
  <si>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</si>
  <si>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</si>
  <si>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</si>
  <si>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</si>
  <si>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</si>
  <si>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</si>
  <si>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</si>
  <si>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</si>
  <si>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</si>
  <si>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</si>
  <si>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</si>
  <si>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</si>
  <si>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</si>
  <si>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</si>
  <si>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</si>
  <si>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</si>
  <si>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</si>
  <si>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</si>
  <si>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</si>
  <si>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</si>
  <si>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</si>
  <si>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</si>
  <si>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</si>
  <si>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</si>
  <si>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</si>
  <si>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</si>
  <si>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</si>
  <si>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</si>
  <si>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</si>
  <si>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</si>
  <si>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</si>
  <si>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</si>
  <si>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</si>
  <si>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</si>
  <si>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</si>
  <si>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</si>
  <si>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</si>
  <si>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</si>
  <si>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</si>
  <si>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</si>
  <si>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</si>
  <si>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</si>
  <si>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</si>
  <si>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</si>
  <si>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</si>
  <si>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</si>
  <si>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</si>
  <si>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</si>
  <si>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</si>
  <si>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</si>
  <si>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</si>
  <si>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</si>
  <si>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</si>
  <si>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</si>
  <si>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</si>
  <si>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</si>
  <si>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</si>
  <si>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</si>
  <si>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</si>
  <si>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</si>
  <si>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</si>
  <si>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</si>
  <si>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</si>
  <si>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</si>
  <si>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</si>
  <si>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</si>
  <si>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</si>
  <si>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</si>
  <si>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</si>
  <si>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</si>
  <si>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</si>
  <si>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</si>
  <si>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</si>
  <si>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</si>
  <si>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</si>
  <si>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</si>
  <si>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</si>
  <si>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</si>
  <si>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</si>
  <si>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</si>
  <si>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</si>
  <si>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</si>
  <si>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</si>
  <si>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</si>
  <si>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</si>
  <si>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</si>
  <si>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</si>
  <si>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</si>
  <si>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</si>
  <si>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</si>
  <si>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</si>
  <si>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</si>
  <si>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</si>
  <si>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</si>
  <si>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</si>
  <si>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</si>
  <si>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</si>
  <si>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</si>
  <si>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</si>
  <si>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</si>
  <si>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</si>
  <si>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</si>
  <si>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</si>
  <si>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</si>
  <si>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</si>
  <si>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</si>
  <si>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</si>
  <si>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</si>
  <si>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</si>
  <si>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</si>
  <si>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</si>
  <si>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</si>
  <si>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</si>
  <si>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</si>
  <si>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</si>
  <si>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</si>
  <si>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</si>
  <si>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</si>
  <si>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</si>
  <si>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</si>
  <si>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</si>
  <si>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</si>
  <si>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</si>
  <si>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</si>
  <si>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</si>
  <si>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</si>
  <si>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</si>
  <si>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</si>
  <si>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</si>
  <si>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</si>
  <si>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</si>
  <si>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</si>
  <si>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</si>
  <si>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</si>
  <si>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</si>
  <si>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</si>
  <si>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</si>
  <si>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</si>
  <si>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</si>
  <si>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</si>
  <si>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</si>
  <si>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</si>
  <si>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</si>
  <si>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</si>
  <si>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</si>
  <si>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</si>
  <si>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</si>
  <si>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</si>
  <si>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</si>
  <si>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</si>
  <si>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</si>
  <si>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</si>
  <si>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</si>
  <si>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</si>
  <si>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</si>
  <si>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</si>
  <si>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</si>
  <si>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</si>
  <si>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</si>
  <si>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</si>
  <si>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</si>
  <si>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</si>
  <si>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</si>
  <si>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</si>
  <si>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</si>
  <si>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</si>
  <si>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</si>
  <si>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</si>
  <si>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</si>
  <si>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</si>
  <si>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</si>
  <si>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</si>
  <si>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</si>
  <si>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</si>
  <si>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</si>
  <si>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</si>
  <si>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</si>
  <si>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</si>
  <si>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</si>
  <si>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</si>
  <si>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</si>
  <si>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</si>
  <si>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</si>
  <si>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</si>
  <si>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</si>
  <si>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</si>
  <si>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</si>
  <si>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</si>
  <si>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</si>
  <si>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</si>
  <si>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</si>
  <si>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</si>
  <si>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</si>
  <si>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</si>
  <si>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</si>
  <si>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</si>
  <si>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</si>
  <si>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</si>
  <si>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</si>
  <si>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</si>
  <si>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</si>
  <si>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</si>
  <si>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</si>
  <si>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</si>
  <si>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</si>
  <si>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</si>
  <si>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</si>
  <si>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</si>
  <si>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</si>
  <si>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</si>
  <si>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</si>
  <si>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</si>
  <si>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</si>
  <si>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</si>
  <si>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</si>
  <si>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</si>
  <si>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</si>
  <si>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</si>
  <si>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</si>
  <si>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</si>
  <si>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</si>
  <si>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</si>
  <si>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</si>
  <si>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</si>
  <si>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</si>
  <si>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</si>
  <si>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</si>
  <si>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</si>
  <si>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</si>
  <si>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</si>
  <si>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</si>
  <si>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</si>
  <si>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</si>
  <si>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</si>
  <si>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</si>
  <si>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</si>
  <si>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</si>
  <si>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</si>
  <si>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</si>
  <si>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</si>
  <si>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</si>
  <si>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</si>
  <si>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</si>
  <si>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</si>
  <si>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</si>
  <si>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</si>
  <si>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</si>
  <si>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</si>
  <si>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</si>
  <si>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</si>
  <si>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</si>
  <si>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</si>
  <si>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</si>
  <si>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</si>
  <si>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</si>
  <si>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</si>
  <si>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</si>
  <si>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</si>
  <si>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</si>
  <si>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</si>
  <si>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</si>
  <si>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</si>
  <si>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</si>
  <si>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</si>
  <si>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</si>
  <si>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</si>
  <si>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</si>
  <si>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</si>
  <si>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</si>
  <si>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</si>
  <si>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</si>
  <si>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</si>
  <si>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</si>
  <si>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</si>
  <si>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</si>
  <si>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</si>
  <si>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</si>
  <si>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</si>
  <si>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</si>
  <si>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</si>
  <si>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</si>
  <si>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</si>
  <si>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</si>
  <si>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</si>
  <si>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</si>
  <si>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</si>
  <si>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</si>
  <si>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</si>
  <si>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</si>
  <si>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</si>
  <si>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</si>
  <si>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</si>
  <si>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</si>
  <si>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</si>
  <si>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</si>
  <si>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</si>
  <si>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</si>
  <si>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</si>
  <si>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</si>
  <si>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</si>
  <si>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</si>
  <si>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</si>
  <si>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</si>
  <si>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</si>
  <si>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</si>
  <si>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</si>
  <si>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</si>
  <si>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</si>
  <si>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</si>
  <si>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</si>
  <si>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</si>
  <si>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</si>
  <si>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</si>
  <si>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</si>
  <si>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</si>
  <si>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</si>
  <si>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</si>
  <si>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</si>
  <si>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</si>
  <si>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</si>
  <si>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</si>
  <si>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</si>
  <si>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</si>
  <si>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</si>
  <si>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</si>
  <si>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</si>
  <si>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</si>
  <si>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</si>
  <si>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</si>
  <si>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</si>
  <si>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</si>
  <si>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</si>
  <si>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</si>
  <si>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</si>
  <si>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</si>
  <si>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</si>
  <si>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</si>
  <si>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</si>
  <si>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</si>
  <si>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</si>
  <si>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</si>
  <si>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</si>
  <si>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</si>
  <si>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</si>
  <si>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</si>
  <si>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</si>
  <si>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</si>
  <si>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</si>
  <si>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</si>
  <si>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</si>
  <si>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</si>
  <si>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</si>
  <si>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</si>
  <si>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</si>
  <si>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</si>
  <si>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</si>
  <si>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</si>
  <si>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</si>
  <si>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</si>
  <si>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</si>
  <si>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</si>
  <si>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</si>
  <si>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</si>
  <si>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</si>
  <si>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</si>
  <si>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</si>
  <si>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</si>
  <si>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</si>
  <si>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</si>
  <si>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</si>
  <si>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</si>
  <si>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</si>
  <si>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</si>
  <si>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</si>
  <si>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</si>
  <si>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</si>
  <si>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</si>
  <si>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</si>
  <si>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</si>
  <si>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</si>
  <si>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</si>
  <si>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</si>
  <si>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</si>
  <si>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</si>
  <si>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</si>
  <si>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</si>
  <si>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</si>
  <si>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</si>
  <si>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</si>
  <si>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</si>
  <si>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</si>
  <si>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</si>
  <si>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</si>
  <si>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</si>
  <si>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</si>
  <si>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</si>
  <si>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</si>
  <si>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</si>
  <si>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</si>
  <si>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</si>
  <si>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</si>
  <si>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</si>
  <si>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</si>
  <si>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</si>
  <si>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</si>
  <si>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</si>
  <si>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</si>
  <si>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</si>
  <si>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</si>
  <si>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</si>
  <si>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</si>
  <si>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</si>
  <si>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</si>
  <si>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</si>
  <si>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</si>
  <si>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</si>
  <si>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</si>
  <si>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</si>
  <si>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</si>
  <si>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</si>
  <si>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</si>
  <si>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</si>
  <si>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</si>
  <si>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</si>
  <si>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</si>
  <si>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</si>
  <si>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</si>
  <si>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</si>
  <si>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</si>
  <si>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</si>
  <si>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</si>
  <si>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</si>
  <si>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</si>
  <si>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</si>
  <si>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</si>
  <si>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</si>
  <si>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</si>
  <si>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</si>
  <si>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</si>
  <si>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</si>
  <si>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</si>
  <si>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</si>
  <si>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</si>
  <si>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</si>
  <si>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</si>
  <si>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</si>
  <si>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</si>
  <si>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</si>
  <si>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</si>
  <si>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</si>
  <si>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</si>
  <si>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</si>
  <si>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</si>
  <si>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</si>
  <si>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</si>
  <si>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</si>
  <si>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</si>
  <si>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</si>
  <si>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</si>
  <si>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</si>
  <si>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</si>
  <si>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</si>
  <si>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</si>
  <si>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</si>
  <si>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</si>
  <si>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</si>
  <si>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</si>
  <si>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</si>
  <si>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</si>
  <si>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</si>
  <si>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</si>
  <si>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</si>
  <si>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</si>
  <si>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</si>
  <si>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</si>
  <si>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</si>
  <si>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</si>
  <si>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</si>
  <si>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</si>
  <si>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</si>
  <si>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</si>
  <si>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</si>
  <si>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</si>
  <si>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</si>
  <si>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</si>
  <si>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</si>
  <si>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</si>
  <si>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</si>
  <si>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</si>
  <si>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</si>
  <si>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</si>
  <si>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</si>
  <si>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</si>
  <si>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</si>
  <si>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</si>
  <si>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</si>
  <si>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</si>
  <si>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</si>
  <si>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</si>
  <si>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</si>
  <si>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</si>
  <si>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</si>
  <si>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</si>
  <si>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</si>
  <si>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</si>
  <si>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</si>
  <si>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</si>
  <si>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</si>
  <si>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</si>
  <si>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</si>
  <si>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</si>
  <si>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</si>
  <si>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</si>
  <si>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</si>
  <si>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</si>
  <si>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</si>
  <si>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</si>
  <si>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</si>
  <si>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</si>
  <si>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</si>
  <si>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</si>
  <si>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</si>
  <si>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</si>
  <si>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</si>
  <si>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</si>
  <si>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</si>
  <si>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</si>
  <si>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</si>
  <si>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</si>
  <si>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</si>
  <si>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</si>
  <si>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</si>
  <si>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</si>
  <si>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</si>
  <si>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</si>
  <si>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</si>
  <si>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</si>
  <si>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</si>
  <si>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</si>
  <si>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</si>
  <si>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</si>
  <si>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</si>
  <si>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</si>
  <si>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</si>
  <si>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</si>
  <si>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</si>
  <si>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</si>
  <si>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</si>
  <si>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</si>
  <si>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</si>
  <si>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</si>
  <si>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</si>
  <si>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</si>
  <si>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</si>
  <si>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</si>
  <si>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</si>
  <si>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</si>
  <si>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</si>
  <si>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</si>
  <si>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</si>
  <si>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</si>
  <si>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</si>
  <si>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</si>
  <si>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</si>
  <si>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</si>
  <si>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</si>
  <si>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</si>
  <si>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</si>
  <si>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</si>
  <si>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</si>
  <si>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</si>
  <si>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</si>
  <si>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</si>
  <si>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</si>
  <si>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</si>
  <si>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</si>
  <si>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</si>
  <si>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</si>
  <si>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</si>
  <si>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</si>
  <si>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</si>
  <si>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</si>
  <si>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</si>
  <si>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</si>
  <si>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</si>
  <si>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</si>
  <si>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</si>
  <si>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</si>
  <si>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</si>
  <si>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</si>
  <si>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</si>
  <si>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</si>
  <si>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</si>
  <si>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</si>
  <si>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</si>
  <si>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</si>
  <si>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</si>
  <si>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</si>
  <si>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</si>
  <si>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</si>
  <si>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</si>
  <si>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</si>
  <si>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</si>
  <si>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</si>
  <si>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</si>
  <si>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</si>
  <si>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</si>
  <si>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</si>
  <si>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</si>
  <si>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</si>
  <si>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</si>
  <si>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</si>
  <si>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</si>
  <si>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</si>
  <si>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</si>
  <si>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</si>
  <si>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</si>
  <si>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</si>
  <si>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</si>
  <si>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</si>
  <si>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</si>
  <si>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</si>
  <si>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</si>
  <si>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</si>
  <si>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</si>
  <si>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</si>
  <si>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</si>
  <si>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</si>
  <si>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</si>
  <si>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</si>
  <si>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</si>
  <si>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</si>
  <si>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</si>
  <si>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</si>
  <si>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</si>
  <si>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</si>
  <si>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</si>
  <si>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</si>
  <si>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</si>
  <si>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</si>
  <si>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</si>
  <si>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</si>
  <si>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</si>
  <si>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</si>
  <si>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</si>
  <si>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</si>
  <si>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</si>
  <si>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</si>
  <si>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</si>
  <si>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</si>
  <si>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</si>
  <si>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</si>
  <si>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</si>
  <si>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</si>
  <si>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</si>
  <si>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</si>
  <si>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</si>
  <si>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</si>
  <si>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</si>
  <si>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</si>
  <si>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</si>
  <si>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</si>
  <si>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</si>
  <si>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</si>
  <si>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</si>
  <si>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</si>
  <si>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</si>
  <si>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</si>
  <si>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</si>
  <si>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</si>
  <si>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</si>
  <si>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</si>
  <si>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</si>
  <si>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</si>
  <si>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</si>
  <si>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</si>
  <si>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</si>
  <si>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</si>
  <si>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</si>
  <si>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</si>
  <si>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</si>
  <si>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</si>
  <si>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</si>
  <si>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</si>
  <si>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</si>
  <si>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</si>
  <si>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</si>
  <si>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</si>
  <si>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</si>
  <si>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</si>
  <si>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</si>
  <si>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</si>
  <si>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</si>
  <si>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</si>
  <si>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</si>
  <si>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</si>
  <si>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</si>
  <si>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</si>
  <si>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</si>
  <si>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</si>
  <si>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</si>
  <si>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</si>
  <si>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</si>
  <si>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</si>
  <si>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</si>
  <si>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</si>
  <si>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</si>
  <si>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</si>
  <si>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</si>
  <si>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</si>
  <si>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</si>
  <si>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</si>
  <si>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</si>
  <si>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</si>
  <si>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</si>
  <si>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</si>
  <si>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</si>
  <si>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</si>
  <si>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</si>
  <si>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</si>
  <si>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</si>
  <si>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</si>
  <si>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</si>
  <si>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</si>
  <si>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</si>
  <si>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</si>
  <si>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</si>
  <si>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</si>
  <si>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</si>
  <si>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</si>
  <si>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</si>
  <si>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</si>
  <si>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</si>
  <si>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</si>
  <si>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</si>
  <si>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</si>
  <si>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</si>
  <si>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</si>
  <si>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</si>
  <si>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</si>
  <si>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</si>
  <si>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</si>
  <si>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</si>
  <si>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</si>
  <si>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</si>
  <si>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</si>
  <si>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</si>
  <si>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</si>
  <si>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</si>
  <si>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</si>
  <si>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</si>
  <si>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</si>
  <si>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</si>
  <si>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</si>
  <si>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</si>
  <si>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</si>
  <si>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</si>
  <si>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</si>
  <si>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</si>
  <si>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</si>
  <si>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</si>
  <si>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</si>
  <si>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</si>
  <si>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</si>
  <si>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</si>
  <si>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</si>
  <si>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</si>
  <si>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</si>
  <si>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</si>
  <si>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</si>
  <si>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</si>
  <si>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</si>
  <si>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</si>
  <si>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</si>
  <si>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</si>
  <si>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</si>
  <si>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</si>
  <si>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</si>
  <si>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</si>
  <si>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</si>
  <si>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</si>
  <si>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</si>
  <si>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</si>
  <si>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</si>
  <si>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</si>
  <si>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</si>
  <si>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</si>
  <si>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</si>
  <si>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</si>
  <si>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</si>
  <si>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</si>
  <si>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</si>
  <si>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</si>
  <si>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</si>
  <si>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</si>
  <si>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</si>
  <si>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</si>
  <si>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</si>
  <si>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</si>
  <si>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</si>
  <si>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</si>
  <si>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</si>
  <si>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</si>
  <si>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</si>
  <si>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</si>
  <si>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</si>
  <si>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</si>
  <si>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</si>
  <si>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</si>
  <si>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</si>
  <si>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</si>
  <si>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</si>
  <si>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</si>
  <si>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</si>
  <si>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</si>
  <si>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</si>
  <si>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</si>
  <si>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</si>
  <si>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</si>
  <si>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</si>
  <si>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</si>
  <si>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</si>
  <si>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</si>
  <si>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</si>
  <si>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</si>
  <si>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</si>
  <si>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</si>
  <si>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</si>
  <si>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</si>
  <si>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</si>
  <si>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</si>
  <si>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</si>
  <si>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</si>
  <si>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</si>
  <si>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</si>
  <si>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</si>
  <si>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</si>
  <si>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</si>
  <si>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</si>
  <si>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</si>
  <si>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</si>
  <si>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</si>
  <si>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</si>
  <si>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</si>
  <si>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</si>
  <si>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</si>
  <si>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</si>
  <si>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</si>
  <si>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</si>
  <si>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</si>
  <si>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</si>
  <si>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</si>
  <si>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</si>
  <si>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</si>
  <si>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</si>
  <si>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</si>
  <si>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</si>
  <si>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</si>
  <si>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</si>
  <si>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</si>
  <si>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</si>
  <si>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</si>
  <si>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</si>
  <si>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</si>
  <si>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</si>
  <si>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</si>
  <si>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</si>
  <si>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</si>
  <si>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</si>
  <si>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</si>
  <si>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</si>
  <si>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</si>
  <si>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</si>
  <si>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</si>
  <si>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</si>
  <si>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</si>
  <si>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</si>
  <si>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</si>
  <si>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</si>
  <si>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</si>
  <si>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</si>
  <si>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</si>
  <si>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</si>
  <si>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</si>
  <si>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</si>
  <si>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</si>
  <si>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</si>
  <si>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</si>
  <si>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</si>
  <si>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</si>
  <si>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</si>
  <si>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</si>
  <si>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</si>
  <si>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</si>
  <si>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</si>
  <si>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</si>
  <si>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</si>
  <si>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</si>
  <si>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</si>
  <si>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</si>
  <si>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</si>
  <si>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</si>
  <si>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</si>
  <si>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</si>
  <si>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</si>
  <si>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</si>
  <si>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</si>
  <si>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</si>
  <si>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</si>
  <si>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</si>
  <si>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</si>
  <si>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</si>
  <si>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</si>
  <si>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</si>
  <si>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</si>
  <si>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</si>
  <si>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</si>
  <si>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</si>
  <si>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</si>
  <si>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</si>
  <si>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</si>
  <si>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</si>
  <si>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</si>
  <si>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</si>
  <si>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</si>
  <si>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</si>
  <si>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</si>
  <si>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</si>
  <si>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</si>
  <si>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</si>
  <si>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</si>
  <si>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</si>
  <si>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</si>
  <si>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</si>
  <si>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</si>
  <si>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</si>
  <si>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</si>
  <si>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</si>
  <si>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</si>
  <si>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</si>
  <si>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</si>
  <si>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</si>
  <si>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</si>
  <si>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</si>
  <si>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</si>
  <si>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</si>
  <si>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</si>
  <si>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</si>
  <si>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</si>
  <si>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</si>
  <si>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</si>
  <si>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</si>
  <si>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</si>
  <si>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</si>
  <si>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</si>
  <si>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</si>
  <si>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</si>
  <si>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</si>
  <si>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</si>
  <si>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</si>
  <si>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</si>
  <si>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</si>
  <si>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</si>
  <si>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</si>
  <si>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</si>
  <si>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</si>
  <si>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</si>
  <si>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</si>
  <si>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</si>
  <si>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</si>
  <si>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</si>
  <si>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</si>
  <si>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</si>
  <si>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</si>
  <si>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</si>
  <si>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</si>
  <si>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</si>
  <si>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</si>
  <si>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</si>
  <si>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</si>
  <si>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</si>
  <si>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</si>
  <si>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</si>
  <si>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</si>
  <si>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</si>
  <si>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</si>
  <si>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</si>
  <si>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</si>
  <si>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</si>
  <si>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</si>
  <si>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</si>
  <si>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</si>
  <si>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</si>
  <si>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</si>
  <si>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</si>
  <si>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</si>
  <si>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</si>
  <si>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</si>
  <si>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</si>
  <si>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</si>
  <si>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</si>
  <si>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</si>
  <si>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</si>
  <si>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</si>
  <si>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</si>
  <si>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</si>
  <si>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</si>
  <si>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</si>
  <si>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</si>
  <si>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</si>
  <si>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</si>
  <si>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</si>
  <si>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</si>
  <si>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</si>
  <si>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</si>
  <si>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</si>
  <si>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</si>
  <si>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</si>
  <si>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</si>
  <si>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</si>
  <si>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</si>
  <si>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</si>
  <si>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</si>
  <si>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</si>
  <si>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</si>
  <si>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</si>
  <si>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</si>
  <si>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</si>
  <si>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</si>
  <si>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</si>
  <si>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</si>
  <si>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</si>
  <si>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</si>
  <si>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</si>
  <si>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</si>
  <si>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</si>
  <si>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</si>
  <si>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</si>
  <si>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</si>
  <si>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</si>
  <si>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</si>
  <si>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</si>
  <si>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</si>
  <si>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</si>
  <si>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</si>
  <si>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</si>
  <si>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</si>
  <si>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</si>
  <si>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</si>
  <si>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</si>
  <si>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</si>
  <si>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</si>
  <si>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</si>
  <si>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</si>
  <si>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</si>
  <si>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</si>
  <si>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</si>
  <si>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</si>
  <si>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</si>
  <si>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</si>
  <si>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</si>
  <si>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</si>
  <si>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</si>
  <si>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</si>
  <si>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</si>
  <si>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</si>
  <si>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</si>
  <si>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</si>
  <si>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</si>
  <si>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</si>
  <si>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</si>
  <si>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</si>
  <si>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</si>
  <si>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</si>
  <si>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</si>
  <si>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</si>
  <si>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</si>
  <si>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</si>
  <si>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</si>
  <si>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</si>
  <si>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</si>
  <si>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</si>
  <si>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</si>
  <si>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</si>
  <si>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</si>
  <si>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</si>
  <si>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</si>
  <si>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</si>
  <si>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</si>
  <si>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</si>
  <si>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</si>
  <si>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</si>
  <si>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</si>
  <si>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</si>
  <si>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</si>
  <si>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</si>
  <si>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</si>
  <si>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</si>
  <si>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</si>
  <si>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</si>
  <si>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</si>
  <si>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</si>
  <si>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</si>
  <si>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</si>
  <si>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</si>
  <si>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</si>
  <si>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</si>
  <si>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</si>
  <si>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</si>
  <si>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</si>
  <si>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</si>
  <si>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</si>
  <si>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</si>
  <si>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</si>
  <si>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</si>
  <si>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</si>
  <si>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</si>
  <si>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</si>
  <si>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</si>
  <si>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</si>
  <si>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</si>
  <si>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</si>
  <si>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</si>
  <si>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</si>
  <si>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</si>
  <si>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</si>
  <si>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</si>
  <si>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</si>
  <si>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</si>
  <si>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</si>
  <si>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</si>
  <si>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</si>
  <si>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</si>
  <si>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</si>
  <si>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</si>
  <si>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</si>
  <si>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</si>
  <si>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</si>
  <si>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</si>
  <si>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</si>
  <si>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</si>
  <si>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</si>
  <si>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</si>
  <si>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</si>
  <si>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</si>
  <si>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</si>
  <si>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</si>
  <si>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</si>
  <si>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</si>
  <si>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</si>
  <si>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</si>
  <si>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</si>
  <si>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</si>
  <si>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</si>
  <si>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</si>
  <si>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</si>
  <si>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</si>
  <si>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</si>
  <si>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</si>
  <si>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</si>
  <si>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</si>
  <si>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</si>
  <si>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</si>
  <si>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</si>
  <si>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</si>
  <si>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</si>
  <si>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</si>
  <si>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</si>
  <si>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</si>
  <si>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</si>
  <si>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</si>
  <si>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</si>
  <si>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</si>
  <si>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</si>
  <si>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</si>
  <si>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</si>
  <si>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</si>
  <si>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</si>
  <si>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</si>
  <si>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</si>
  <si>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</si>
  <si>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</si>
  <si>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</si>
  <si>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</si>
  <si>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</si>
  <si>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</si>
  <si>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</si>
  <si>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</si>
  <si>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</si>
  <si>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</si>
  <si>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</si>
  <si>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</si>
  <si>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</si>
  <si>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</si>
  <si>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</si>
  <si>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</si>
  <si>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</si>
  <si>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</si>
  <si>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</si>
  <si>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</si>
  <si>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</si>
  <si>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</si>
  <si>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</si>
  <si>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</si>
  <si>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</si>
  <si>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</si>
  <si>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</si>
  <si>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</si>
  <si>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</si>
  <si>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</si>
  <si>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</si>
  <si>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</si>
  <si>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</si>
  <si>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</si>
  <si>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</si>
  <si>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</si>
  <si>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</si>
  <si>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</si>
  <si>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</si>
  <si>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</si>
  <si>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</si>
  <si>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</si>
  <si>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</si>
  <si>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</si>
  <si>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</si>
  <si>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</si>
  <si>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</si>
  <si>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</si>
  <si>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</si>
  <si>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</si>
  <si>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</si>
  <si>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</si>
  <si>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</si>
  <si>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</si>
  <si>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</si>
  <si>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</si>
  <si>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</si>
  <si>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</si>
  <si>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</si>
  <si>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</si>
  <si>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</si>
  <si>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</si>
  <si>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</si>
  <si>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</si>
  <si>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</si>
  <si>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</si>
  <si>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</si>
  <si>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</si>
  <si>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</si>
  <si>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</si>
  <si>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</si>
  <si>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</si>
  <si>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</si>
  <si>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</si>
  <si>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</si>
  <si>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</si>
  <si>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</si>
  <si>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</si>
  <si>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</si>
  <si>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</si>
  <si>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</si>
  <si>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</si>
  <si>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</si>
  <si>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</si>
  <si>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</si>
  <si>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</si>
  <si>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</si>
  <si>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</si>
  <si>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</si>
  <si>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</si>
  <si>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</si>
  <si>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</si>
  <si>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</si>
  <si>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</si>
  <si>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</si>
  <si>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</si>
  <si>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</si>
  <si>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</si>
  <si>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</si>
  <si>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</si>
  <si>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</si>
  <si>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</si>
  <si>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</si>
  <si>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</si>
  <si>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</si>
  <si>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</si>
  <si>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</si>
  <si>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</si>
  <si>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</si>
  <si>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</si>
  <si>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</si>
  <si>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</si>
  <si>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</si>
  <si>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</si>
  <si>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</si>
  <si>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</si>
  <si>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</si>
  <si>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</si>
  <si>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</si>
  <si>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</si>
  <si>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</si>
  <si>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</si>
  <si>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</si>
  <si>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</si>
  <si>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</si>
  <si>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</si>
  <si>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</si>
  <si>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</si>
  <si>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</si>
  <si>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</si>
  <si>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</si>
  <si>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</si>
  <si>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</si>
  <si>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</si>
  <si>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</si>
  <si>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</si>
  <si>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</si>
  <si>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</si>
  <si>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</si>
  <si>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</si>
  <si>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</si>
  <si>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</si>
  <si>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</si>
  <si>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</si>
  <si>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</si>
  <si>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</si>
  <si>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</si>
  <si>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</si>
  <si>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</si>
  <si>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</si>
  <si>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</si>
  <si>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</si>
  <si>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</si>
  <si>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</si>
  <si>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</si>
  <si>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</si>
  <si>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</si>
  <si>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</si>
  <si>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</si>
  <si>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</si>
  <si>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</si>
  <si>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</si>
  <si>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</si>
  <si>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</si>
  <si>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</si>
  <si>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</si>
  <si>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</si>
  <si>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</si>
  <si>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</si>
  <si>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</si>
  <si>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</si>
  <si>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</si>
  <si>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</si>
  <si>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</si>
  <si>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</si>
  <si>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</si>
  <si>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</si>
  <si>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</si>
  <si>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</si>
  <si>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</si>
  <si>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</si>
  <si>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</si>
  <si>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</si>
  <si>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</si>
  <si>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</si>
  <si>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</si>
  <si>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</si>
  <si>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</si>
  <si>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</si>
  <si>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</si>
  <si>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</si>
  <si>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</si>
  <si>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</si>
  <si>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</si>
  <si>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</si>
  <si>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</si>
  <si>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</si>
  <si>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</si>
  <si>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</si>
  <si>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</si>
  <si>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</si>
  <si>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</si>
  <si>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</si>
  <si>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</si>
  <si>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</si>
  <si>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</si>
  <si>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</si>
  <si>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</si>
  <si>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</si>
  <si>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</si>
  <si>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</si>
  <si>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</si>
  <si>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</si>
  <si>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</si>
  <si>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</si>
  <si>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</si>
  <si>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</si>
  <si>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</si>
  <si>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</si>
  <si>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</si>
  <si>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</si>
  <si>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</si>
  <si>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</si>
  <si>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</si>
  <si>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</si>
  <si>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</si>
  <si>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</si>
  <si>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</si>
  <si>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</si>
  <si>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</si>
  <si>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</si>
  <si>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</si>
  <si>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</si>
  <si>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</si>
  <si>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</si>
  <si>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</si>
  <si>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</si>
  <si>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</si>
  <si>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</si>
  <si>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</si>
  <si>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</si>
  <si>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</si>
  <si>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</si>
  <si>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</si>
  <si>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</si>
  <si>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</si>
  <si>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</si>
  <si>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</si>
  <si>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</si>
  <si>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</si>
  <si>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</si>
  <si>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</si>
  <si>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</si>
  <si>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</si>
  <si>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</si>
  <si>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</si>
  <si>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</si>
  <si>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</si>
  <si>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</si>
  <si>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</si>
  <si>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</si>
  <si>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</si>
  <si>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</si>
  <si>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</si>
  <si>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</si>
  <si>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</si>
  <si>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</si>
  <si>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</si>
  <si>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</si>
  <si>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</si>
  <si>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</si>
  <si>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</si>
  <si>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</si>
  <si>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</si>
  <si>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</si>
  <si>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</si>
  <si>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</si>
  <si>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</si>
  <si>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</si>
  <si>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</si>
  <si>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</si>
  <si>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</si>
  <si>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</si>
  <si>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</si>
  <si>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</si>
  <si>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</si>
  <si>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</si>
  <si>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</si>
  <si>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</si>
  <si>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</si>
  <si>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</si>
  <si>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</si>
  <si>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</si>
  <si>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</si>
  <si>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</si>
  <si>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</si>
  <si>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</si>
  <si>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</si>
  <si>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</si>
  <si>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</si>
  <si>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</si>
  <si>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</si>
  <si>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</si>
  <si>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</si>
  <si>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</si>
  <si>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</si>
  <si>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</si>
  <si>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</si>
  <si>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</si>
  <si>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</si>
  <si>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</si>
  <si>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</si>
  <si>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</si>
  <si>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</si>
  <si>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</si>
  <si>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</si>
  <si>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</si>
  <si>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</si>
  <si>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</si>
  <si>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</si>
  <si>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</si>
  <si>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</si>
  <si>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</si>
  <si>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</si>
  <si>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</si>
  <si>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</si>
  <si>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</si>
  <si>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</si>
  <si>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</si>
  <si>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</si>
  <si>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</si>
  <si>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</si>
  <si>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</si>
  <si>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</si>
  <si>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</si>
  <si>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</si>
  <si>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</si>
  <si>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</si>
  <si>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</si>
  <si>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</si>
  <si>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</si>
  <si>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</si>
  <si>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</si>
  <si>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</si>
  <si>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</si>
  <si>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</si>
  <si>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</si>
  <si>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</si>
  <si>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</si>
  <si>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</si>
  <si>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</si>
  <si>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</si>
  <si>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</si>
  <si>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</si>
  <si>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</si>
  <si>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</si>
  <si>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</si>
  <si>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</si>
  <si>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</si>
  <si>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</si>
  <si>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</si>
  <si>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</si>
  <si>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</si>
  <si>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</si>
  <si>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</si>
  <si>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</si>
  <si>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</si>
  <si>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</si>
  <si>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</si>
  <si>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</si>
  <si>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</si>
  <si>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</si>
  <si>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</si>
  <si>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</si>
  <si>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</si>
  <si>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</si>
  <si>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</si>
  <si>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</si>
  <si>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</si>
  <si>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</si>
  <si>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</si>
  <si>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</si>
  <si>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</si>
  <si>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</si>
  <si>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</si>
  <si>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</si>
  <si>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</si>
  <si>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</si>
  <si>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</si>
  <si>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</si>
  <si>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</si>
  <si>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</si>
  <si>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</si>
  <si>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</si>
  <si>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</si>
  <si>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</si>
  <si>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</si>
  <si>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</si>
  <si>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</si>
  <si>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</si>
  <si>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</si>
  <si>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</si>
  <si>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</si>
  <si>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</si>
  <si>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</si>
  <si>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</si>
  <si>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</si>
  <si>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</si>
  <si>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</si>
  <si>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</si>
  <si>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</si>
  <si>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</si>
  <si>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</si>
  <si>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</si>
  <si>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</si>
  <si>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</si>
  <si>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</si>
  <si>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</si>
  <si>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</si>
  <si>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</si>
  <si>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</si>
  <si>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</si>
  <si>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</si>
  <si>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</si>
  <si>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</si>
  <si>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</si>
  <si>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</si>
  <si>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</si>
  <si>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</si>
  <si>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</si>
  <si>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</si>
  <si>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</si>
  <si>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</si>
  <si>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</si>
  <si>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</si>
  <si>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</si>
  <si>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</si>
  <si>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</si>
  <si>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</si>
  <si>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</si>
  <si>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</si>
  <si>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</si>
  <si>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</si>
  <si>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</si>
  <si>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</si>
  <si>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</si>
  <si>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</si>
  <si>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</si>
  <si>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</si>
  <si>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</si>
  <si>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</si>
  <si>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</si>
  <si>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</si>
  <si>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</si>
  <si>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</si>
  <si>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</si>
  <si>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</si>
  <si>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</si>
  <si>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</si>
  <si>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</si>
  <si>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</si>
  <si>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</si>
  <si>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</si>
  <si>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</si>
  <si>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</si>
  <si>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</si>
  <si>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</si>
  <si>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</si>
  <si>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</si>
  <si>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</si>
  <si>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</si>
  <si>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</si>
  <si>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</si>
  <si>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</si>
  <si>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</si>
  <si>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</si>
  <si>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</si>
  <si>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</si>
  <si>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</si>
  <si>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</si>
  <si>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</si>
  <si>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</si>
  <si>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</si>
  <si>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</si>
  <si>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</si>
  <si>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</si>
  <si>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</si>
  <si>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</si>
  <si>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</si>
  <si>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</si>
  <si>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</si>
  <si>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</si>
  <si>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</si>
  <si>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</si>
  <si>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</si>
  <si>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</si>
  <si>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</si>
  <si>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</si>
  <si>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</si>
  <si>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</si>
  <si>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</si>
  <si>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</si>
  <si>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</si>
  <si>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</si>
  <si>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</si>
  <si>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</si>
  <si>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</si>
  <si>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</si>
  <si>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</si>
  <si>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</si>
  <si>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</si>
  <si>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</si>
  <si>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</si>
  <si>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</si>
  <si>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</si>
  <si>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</si>
  <si>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</si>
  <si>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</si>
  <si>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</si>
  <si>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</si>
  <si>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</si>
  <si>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</si>
  <si>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</si>
  <si>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</si>
  <si>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</si>
  <si>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</si>
  <si>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</si>
  <si>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</si>
  <si>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</si>
  <si>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</si>
  <si>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</si>
  <si>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</si>
  <si>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</si>
  <si>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</si>
  <si>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</si>
  <si>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</si>
  <si>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</si>
  <si>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</si>
  <si>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</si>
  <si>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</si>
  <si>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</si>
  <si>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</si>
  <si>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</si>
  <si>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</si>
  <si>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</si>
  <si>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</si>
  <si>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</si>
  <si>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</si>
  <si>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</si>
  <si>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</si>
  <si>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</si>
  <si>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</si>
  <si>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</si>
  <si>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</si>
  <si>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</si>
  <si>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</si>
  <si>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</si>
  <si>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</si>
  <si>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</si>
  <si>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</si>
  <si>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</si>
  <si>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</si>
  <si>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</si>
  <si>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</si>
  <si>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</si>
  <si>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</si>
  <si>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</si>
  <si>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</si>
  <si>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</si>
  <si>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</si>
  <si>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</si>
  <si>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</si>
  <si>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</si>
  <si>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</si>
  <si>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</si>
  <si>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</si>
  <si>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</si>
  <si>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</si>
  <si>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</si>
  <si>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</si>
  <si>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</si>
  <si>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</si>
  <si>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</si>
  <si>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</si>
  <si>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</si>
  <si>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</si>
  <si>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</si>
  <si>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</si>
  <si>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</si>
  <si>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</si>
  <si>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</si>
  <si>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</si>
  <si>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</si>
  <si>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</si>
  <si>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</si>
  <si>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</si>
  <si>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</si>
  <si>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</si>
  <si>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</si>
  <si>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</si>
  <si>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</si>
  <si>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</si>
  <si>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</si>
  <si>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</si>
  <si>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</si>
  <si>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</si>
  <si>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</si>
  <si>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</si>
  <si>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</si>
  <si>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</si>
  <si>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</si>
  <si>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</si>
  <si>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</si>
  <si>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</si>
  <si>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</si>
  <si>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</si>
  <si>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</si>
  <si>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</si>
  <si>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</si>
  <si>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</si>
  <si>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</si>
  <si>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</si>
  <si>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</si>
  <si>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</si>
  <si>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</si>
  <si>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</si>
  <si>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</si>
  <si>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</si>
  <si>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</si>
  <si>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</si>
  <si>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</si>
  <si>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</si>
  <si>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</si>
  <si>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</si>
  <si>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</si>
  <si>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</si>
  <si>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</si>
  <si>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</si>
  <si>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</si>
  <si>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</si>
  <si>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</si>
  <si>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</si>
  <si>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</si>
  <si>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</si>
  <si>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</si>
  <si>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</si>
  <si>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</si>
  <si>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</si>
  <si>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</si>
  <si>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</si>
  <si>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</si>
  <si>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</si>
  <si>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</si>
  <si>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</si>
  <si>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</si>
  <si>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</si>
  <si>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</si>
  <si>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</si>
  <si>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</si>
  <si>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</si>
  <si>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</si>
  <si>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</si>
  <si>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</si>
  <si>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</si>
  <si>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</si>
  <si>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</si>
  <si>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</si>
  <si>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</si>
  <si>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</si>
  <si>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</si>
  <si>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</si>
  <si>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</si>
  <si>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</si>
  <si>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</si>
  <si>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</si>
  <si>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</si>
  <si>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</si>
  <si>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</si>
  <si>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</si>
  <si>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</si>
  <si>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</si>
  <si>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</si>
  <si>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</si>
  <si>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</si>
  <si>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</si>
  <si>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</si>
  <si>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</si>
  <si>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</si>
  <si>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</si>
  <si>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</si>
  <si>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</si>
  <si>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</si>
  <si>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</si>
  <si>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</si>
  <si>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</si>
  <si>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</si>
  <si>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</si>
  <si>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</si>
  <si>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</si>
  <si>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</si>
  <si>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</si>
  <si>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</si>
  <si>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</si>
  <si>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</si>
  <si>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</si>
  <si>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</si>
  <si>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</si>
  <si>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</si>
  <si>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</si>
  <si>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</si>
  <si>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</si>
  <si>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</si>
  <si>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</si>
  <si>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</si>
  <si>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</si>
  <si>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</si>
  <si>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</si>
  <si>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</si>
  <si>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</si>
  <si>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</si>
  <si>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</si>
  <si>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</si>
  <si>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</si>
  <si>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</si>
  <si>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</si>
  <si>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</si>
  <si>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</si>
  <si>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</si>
  <si>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</si>
  <si>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</si>
  <si>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</si>
  <si>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</si>
  <si>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</si>
  <si>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</si>
  <si>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</si>
  <si>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</si>
  <si>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</si>
  <si>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</si>
  <si>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</si>
  <si>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</si>
  <si>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</si>
  <si>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</si>
  <si>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</si>
  <si>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</si>
  <si>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</si>
  <si>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</si>
  <si>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</si>
  <si>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</si>
  <si>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</si>
  <si>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</si>
  <si>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</si>
  <si>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</si>
  <si>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</si>
  <si>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</si>
  <si>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</si>
  <si>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</si>
  <si>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</si>
  <si>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</si>
  <si>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</si>
  <si>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</si>
  <si>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</si>
  <si>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</si>
  <si>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</si>
  <si>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</si>
  <si>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</si>
  <si>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</si>
  <si>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</si>
  <si>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</si>
  <si>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</si>
  <si>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</si>
  <si>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</si>
  <si>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</si>
  <si>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</si>
  <si>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</si>
  <si>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</si>
  <si>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</si>
  <si>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</si>
  <si>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</si>
  <si>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</si>
  <si>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</si>
  <si>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</si>
  <si>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</si>
  <si>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</si>
  <si>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</si>
  <si>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</si>
  <si>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</si>
  <si>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</si>
  <si>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</si>
  <si>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</si>
  <si>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</si>
  <si>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</si>
  <si>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</si>
  <si>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</si>
  <si>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</si>
  <si>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</si>
  <si>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</si>
  <si>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</si>
  <si>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</si>
  <si>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</si>
  <si>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</si>
  <si>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</si>
  <si>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</si>
  <si>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</si>
  <si>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</si>
  <si>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</si>
  <si>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</si>
  <si>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</si>
  <si>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</si>
  <si>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</si>
  <si>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</si>
  <si>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</si>
  <si>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</si>
  <si>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</si>
  <si>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</si>
  <si>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</si>
  <si>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</si>
  <si>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</si>
  <si>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</si>
  <si>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</si>
  <si>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</si>
  <si>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</si>
  <si>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</si>
  <si>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</si>
  <si>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</si>
  <si>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</si>
  <si>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</si>
  <si>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</si>
  <si>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</si>
  <si>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</si>
  <si>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</si>
  <si>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</si>
  <si>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</si>
  <si>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</si>
  <si>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</si>
  <si>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</si>
  <si>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</si>
  <si>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</si>
  <si>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</si>
  <si>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</si>
  <si>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</si>
  <si>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</si>
  <si>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</si>
  <si>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</si>
  <si>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</si>
  <si>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</si>
  <si>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</si>
  <si>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</si>
  <si>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</si>
  <si>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</si>
  <si>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</si>
  <si>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</si>
  <si>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</si>
  <si>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</si>
  <si>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</si>
  <si>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</si>
  <si>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</si>
  <si>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</si>
  <si>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</si>
  <si>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</si>
  <si>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</si>
  <si>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</si>
  <si>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</si>
  <si>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</si>
  <si>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</si>
  <si>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</si>
  <si>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</si>
  <si>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</si>
  <si>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</si>
  <si>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</si>
  <si>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</si>
  <si>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</si>
  <si>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</si>
  <si>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</si>
  <si>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</si>
  <si>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</si>
  <si>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</si>
  <si>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</si>
  <si>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</si>
  <si>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</si>
  <si>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</si>
  <si>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</si>
  <si>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</si>
  <si>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</si>
  <si>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</si>
  <si>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</si>
  <si>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</si>
  <si>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</si>
  <si>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</si>
  <si>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</si>
  <si>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</si>
  <si>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</si>
  <si>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</si>
  <si>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</si>
  <si>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</si>
  <si>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</si>
  <si>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</si>
  <si>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</si>
  <si>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</si>
  <si>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</si>
  <si>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</si>
  <si>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</si>
  <si>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</si>
  <si>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</si>
  <si>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</si>
  <si>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</si>
  <si>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</si>
  <si>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</si>
  <si>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</si>
  <si>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</si>
  <si>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</si>
  <si>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</si>
  <si>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</si>
  <si>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</si>
  <si>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</si>
  <si>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</si>
  <si>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</si>
  <si>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</si>
  <si>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</si>
  <si>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</si>
  <si>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</si>
  <si>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</si>
  <si>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</si>
  <si>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</si>
  <si>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</si>
  <si>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</si>
  <si>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</si>
  <si>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</si>
  <si>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</si>
  <si>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</si>
  <si>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</si>
  <si>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</si>
  <si>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</si>
  <si>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</si>
  <si>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</si>
  <si>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</si>
  <si>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</si>
  <si>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</si>
  <si>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</si>
  <si>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</si>
  <si>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</si>
  <si>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</si>
  <si>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</si>
  <si>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</si>
  <si>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</si>
  <si>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</si>
  <si>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</si>
  <si>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</si>
  <si>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</si>
  <si>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</si>
  <si>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</si>
  <si>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</si>
  <si>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</si>
  <si>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</si>
  <si>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</si>
  <si>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</si>
  <si>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</si>
  <si>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</si>
  <si>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</si>
  <si>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</si>
  <si>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</si>
  <si>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</si>
  <si>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</si>
  <si>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</si>
  <si>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</si>
  <si>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</si>
  <si>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</si>
  <si>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</si>
  <si>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</si>
  <si>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</si>
  <si>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</si>
  <si>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</si>
  <si>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</si>
  <si>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</si>
  <si>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</si>
  <si>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</si>
  <si>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</si>
  <si>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</si>
  <si>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</si>
  <si>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</si>
  <si>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</si>
  <si>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</si>
  <si>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</si>
  <si>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</si>
  <si>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</si>
  <si>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</si>
  <si>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</si>
  <si>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</si>
  <si>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</si>
  <si>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</si>
  <si>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</si>
  <si>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</si>
  <si>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</si>
  <si>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</si>
  <si>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</si>
  <si>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</si>
  <si>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</si>
  <si>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</si>
  <si>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</si>
  <si>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</si>
  <si>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</si>
  <si>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</si>
  <si>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</si>
  <si>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</si>
  <si>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</si>
  <si>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</si>
  <si>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</si>
  <si>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</si>
  <si>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</si>
  <si>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</si>
  <si>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</si>
  <si>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</si>
  <si>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</si>
  <si>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</si>
  <si>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</si>
  <si>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</si>
  <si>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</si>
  <si>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</si>
  <si>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</si>
  <si>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</si>
  <si>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</si>
  <si>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</si>
  <si>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</si>
  <si>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</si>
  <si>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</si>
  <si>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</si>
  <si>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</si>
  <si>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</si>
  <si>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</si>
  <si>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</si>
  <si>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</si>
  <si>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</si>
  <si>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</si>
  <si>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</si>
  <si>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</si>
  <si>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</si>
  <si>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</si>
  <si>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</si>
  <si>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</si>
  <si>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</si>
  <si>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</si>
  <si>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</si>
  <si>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</si>
  <si>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</si>
  <si>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</si>
  <si>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</si>
  <si>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</si>
  <si>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</si>
  <si>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</si>
  <si>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</si>
  <si>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</si>
  <si>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</si>
  <si>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</si>
  <si>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</si>
  <si>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</si>
  <si>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</si>
  <si>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</si>
  <si>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</si>
  <si>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</si>
  <si>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</si>
  <si>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</si>
  <si>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</si>
  <si>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</si>
  <si>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</si>
  <si>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</si>
  <si>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</si>
  <si>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</si>
  <si>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</si>
  <si>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</si>
  <si>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</si>
  <si>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</si>
  <si>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</si>
  <si>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</si>
  <si>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</si>
  <si>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</si>
  <si>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</si>
  <si>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</si>
  <si>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</si>
  <si>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</si>
  <si>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</si>
  <si>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</si>
  <si>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</si>
  <si>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</si>
  <si>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</si>
  <si>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</si>
  <si>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</si>
  <si>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</si>
  <si>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</si>
  <si>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</si>
  <si>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</si>
  <si>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</si>
  <si>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</si>
  <si>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</si>
  <si>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</si>
  <si>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</si>
  <si>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</si>
  <si>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</si>
  <si>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</si>
  <si>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</si>
  <si>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</si>
  <si>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</si>
  <si>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</si>
  <si>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</si>
  <si>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</si>
  <si>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</si>
  <si>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</si>
  <si>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</si>
  <si>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</si>
  <si>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</si>
  <si>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</si>
  <si>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</si>
  <si>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</si>
  <si>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</si>
  <si>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</si>
  <si>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</si>
  <si>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</si>
  <si>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</si>
  <si>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</si>
  <si>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</si>
  <si>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</si>
  <si>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</si>
  <si>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</si>
  <si>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</si>
  <si>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</si>
  <si>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</si>
  <si>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</si>
  <si>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</si>
  <si>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</si>
  <si>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</si>
  <si>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</si>
  <si>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</si>
  <si>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</si>
  <si>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</si>
  <si>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</si>
  <si>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</si>
  <si>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</si>
  <si>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</si>
  <si>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</si>
  <si>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</si>
  <si>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</si>
  <si>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</si>
  <si>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</si>
  <si>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</si>
  <si>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</si>
  <si>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</si>
  <si>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</si>
  <si>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</si>
  <si>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</si>
  <si>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</si>
  <si>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</si>
  <si>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</si>
  <si>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</si>
  <si>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</si>
  <si>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</si>
  <si>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</si>
  <si>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</si>
  <si>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</si>
  <si>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</si>
  <si>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</si>
  <si>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</si>
  <si>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</si>
  <si>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</si>
  <si>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</si>
  <si>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</si>
  <si>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</si>
  <si>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</si>
  <si>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</si>
  <si>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</si>
  <si>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</si>
  <si>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</si>
  <si>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</si>
  <si>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</si>
  <si>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</si>
  <si>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</si>
  <si>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</si>
  <si>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</si>
  <si>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</si>
  <si>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</si>
  <si>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</si>
  <si>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</si>
  <si>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</si>
  <si>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</si>
  <si>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</si>
  <si>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</si>
  <si>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</si>
  <si>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</si>
  <si>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</si>
  <si>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</si>
  <si>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</si>
  <si>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</si>
  <si>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</si>
  <si>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</si>
  <si>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</si>
  <si>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</si>
  <si>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</si>
  <si>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</si>
  <si>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</si>
  <si>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</si>
  <si>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</si>
  <si>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</si>
  <si>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</si>
  <si>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</si>
  <si>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</si>
  <si>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</si>
  <si>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</si>
  <si>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</si>
  <si>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</si>
  <si>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</si>
  <si>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</si>
  <si>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</si>
  <si>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</si>
  <si>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</si>
  <si>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</si>
  <si>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</si>
  <si>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</si>
  <si>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</si>
  <si>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</si>
  <si>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</si>
  <si>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</si>
  <si>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</si>
  <si>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</si>
  <si>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</si>
  <si>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</si>
  <si>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</si>
  <si>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</si>
  <si>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</si>
  <si>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</si>
  <si>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</si>
  <si>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</si>
  <si>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</si>
  <si>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</si>
  <si>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</si>
  <si>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</si>
  <si>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</si>
  <si>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</si>
  <si>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</si>
  <si>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</si>
  <si>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</si>
  <si>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</si>
  <si>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</si>
  <si>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</si>
  <si>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</si>
  <si>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</si>
  <si>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</si>
  <si>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</si>
  <si>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</si>
  <si>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</si>
  <si>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</si>
  <si>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</si>
  <si>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</si>
  <si>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</si>
  <si>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</si>
  <si>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</si>
  <si>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</si>
  <si>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</si>
  <si>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</si>
  <si>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</si>
  <si>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</si>
  <si>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</si>
  <si>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</si>
  <si>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</si>
  <si>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</si>
  <si>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</si>
  <si>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</si>
  <si>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</si>
  <si>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</si>
  <si>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</si>
  <si>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</si>
  <si>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</si>
  <si>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</si>
  <si>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</si>
  <si>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</si>
  <si>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</si>
  <si>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</si>
  <si>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</si>
  <si>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</si>
  <si>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</si>
  <si>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</si>
  <si>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</si>
  <si>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</si>
  <si>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</si>
  <si>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</si>
  <si>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</si>
  <si>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</si>
  <si>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</si>
  <si>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</si>
  <si>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</si>
  <si>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</si>
  <si>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</si>
  <si>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</si>
  <si>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</si>
  <si>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</si>
  <si>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</si>
  <si>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</si>
  <si>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</si>
  <si>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</si>
  <si>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</si>
  <si>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</si>
  <si>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</si>
  <si>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</si>
  <si>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</si>
  <si>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</si>
  <si>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</si>
  <si>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</si>
  <si>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</si>
  <si>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</si>
  <si>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</si>
  <si>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</si>
  <si>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</si>
  <si>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</si>
  <si>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</si>
  <si>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</si>
  <si>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</si>
  <si>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</si>
  <si>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</si>
  <si>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</si>
  <si>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</si>
  <si>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</si>
  <si>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</si>
  <si>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</si>
  <si>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</si>
  <si>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</si>
  <si>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</si>
  <si>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</si>
  <si>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</si>
  <si>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</si>
  <si>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</si>
  <si>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</si>
  <si>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</si>
  <si>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</si>
  <si>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</si>
  <si>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</si>
  <si>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</si>
  <si>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</si>
  <si>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</si>
  <si>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</si>
  <si>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</si>
  <si>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</si>
  <si>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</si>
  <si>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</si>
  <si>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</si>
  <si>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</si>
  <si>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</si>
  <si>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</si>
  <si>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</si>
  <si>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</si>
  <si>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</si>
  <si>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</si>
  <si>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</si>
  <si>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</si>
  <si>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</si>
  <si>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</si>
  <si>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</si>
  <si>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</si>
  <si>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</si>
  <si>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</si>
  <si>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</si>
  <si>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</si>
  <si>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</si>
  <si>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</si>
  <si>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</si>
  <si>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</si>
  <si>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</si>
  <si>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</si>
  <si>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</si>
  <si>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</si>
  <si>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</si>
  <si>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</si>
  <si>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</si>
  <si>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</si>
  <si>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</si>
  <si>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</si>
  <si>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</si>
  <si>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</si>
  <si>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</si>
  <si>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</si>
  <si>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</si>
  <si>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</si>
  <si>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</si>
  <si>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</si>
  <si>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</si>
  <si>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</si>
  <si>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</si>
  <si>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</si>
  <si>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</si>
  <si>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</si>
  <si>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</si>
  <si>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</si>
  <si>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</si>
  <si>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</si>
  <si>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</si>
  <si>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</si>
  <si>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</si>
  <si>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</si>
  <si>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</si>
  <si>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</si>
  <si>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</si>
  <si>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</si>
  <si>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</si>
  <si>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</si>
  <si>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</si>
  <si>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</si>
  <si>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</si>
  <si>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</si>
  <si>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</si>
  <si>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</si>
  <si>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</si>
  <si>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</si>
  <si>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</si>
  <si>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</si>
  <si>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</si>
  <si>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</si>
  <si>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</si>
  <si>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</si>
  <si>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</si>
  <si>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</si>
  <si>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</si>
  <si>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</si>
  <si>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</si>
  <si>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</si>
  <si>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</si>
  <si>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</si>
  <si>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</si>
  <si>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</si>
  <si>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</si>
  <si>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</si>
  <si>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</si>
  <si>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</si>
  <si>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</si>
  <si>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</si>
  <si>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</si>
  <si>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</si>
  <si>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</si>
  <si>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</si>
  <si>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</si>
  <si>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</si>
  <si>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</si>
  <si>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</si>
  <si>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</si>
  <si>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</si>
  <si>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</si>
  <si>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</si>
  <si>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</si>
  <si>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</si>
  <si>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</si>
  <si>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</si>
  <si>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</si>
  <si>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</si>
  <si>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</si>
  <si>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</si>
  <si>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</si>
  <si>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</si>
  <si>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</si>
  <si>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</si>
  <si>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</si>
  <si>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</si>
  <si>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</si>
  <si>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</si>
  <si>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</si>
  <si>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</si>
  <si>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</si>
  <si>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</si>
  <si>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</si>
  <si>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</si>
  <si>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</si>
  <si>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</si>
  <si>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</si>
  <si>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</si>
  <si>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</si>
  <si>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</si>
  <si>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</si>
  <si>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</si>
  <si>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</si>
  <si>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</si>
  <si>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</si>
  <si>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</si>
  <si>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</si>
  <si>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</si>
  <si>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</si>
  <si>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</si>
  <si>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</si>
  <si>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</si>
  <si>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</si>
  <si>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</si>
  <si>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</si>
  <si>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</si>
  <si>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</si>
  <si>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</si>
  <si>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</si>
  <si>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</si>
  <si>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</si>
  <si>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</si>
  <si>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</si>
  <si>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</si>
  <si>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</si>
  <si>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</si>
  <si>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</si>
  <si>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</si>
  <si>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</si>
  <si>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</si>
  <si>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</si>
  <si>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</si>
  <si>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</si>
  <si>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</si>
  <si>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</si>
  <si>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</si>
  <si>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</si>
  <si>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</si>
  <si>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</si>
  <si>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</si>
  <si>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</si>
  <si>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</si>
  <si>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</si>
  <si>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</si>
  <si>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</si>
  <si>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</si>
  <si>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</si>
  <si>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</si>
  <si>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</si>
  <si>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</si>
  <si>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</si>
  <si>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</si>
  <si>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</si>
  <si>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</si>
  <si>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</si>
  <si>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</si>
  <si>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</si>
  <si>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</si>
  <si>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</si>
  <si>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</si>
  <si>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</si>
  <si>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</si>
  <si>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</si>
  <si>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</si>
  <si>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</si>
  <si>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</si>
  <si>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</si>
  <si>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</si>
  <si>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</si>
  <si>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</si>
  <si>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</si>
  <si>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</si>
  <si>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</si>
  <si>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</si>
  <si>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</si>
  <si>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</si>
  <si>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</si>
  <si>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</si>
  <si>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</si>
  <si>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</si>
  <si>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</si>
  <si>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</si>
  <si>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</si>
  <si>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</si>
  <si>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</si>
  <si>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</si>
  <si>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</si>
  <si>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</si>
  <si>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</si>
  <si>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</si>
  <si>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</si>
  <si>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</si>
  <si>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</si>
  <si>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</si>
  <si>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</si>
  <si>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</si>
  <si>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</si>
  <si>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</si>
  <si>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</si>
  <si>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</si>
  <si>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</si>
  <si>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</si>
  <si>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</si>
  <si>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</si>
  <si>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</si>
  <si>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</si>
  <si>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</si>
  <si>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</si>
  <si>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</si>
  <si>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</si>
  <si>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</si>
  <si>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</si>
  <si>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</si>
  <si>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</si>
  <si>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</si>
  <si>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</si>
  <si>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</si>
  <si>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</si>
  <si>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</si>
  <si>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</si>
  <si>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</si>
  <si>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</si>
  <si>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</si>
  <si>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</si>
  <si>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</si>
  <si>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</si>
  <si>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</si>
  <si>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</si>
  <si>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</si>
  <si>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</si>
  <si>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</si>
  <si>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</si>
  <si>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</si>
  <si>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</si>
  <si>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</si>
  <si>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</si>
  <si>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</si>
  <si>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</si>
  <si>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</si>
  <si>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</si>
  <si>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</si>
  <si>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</si>
  <si>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</si>
  <si>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</si>
  <si>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</si>
  <si>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</si>
  <si>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</si>
  <si>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</si>
  <si>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</si>
  <si>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</si>
  <si>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</si>
  <si>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</si>
  <si>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</si>
  <si>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</si>
  <si>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</si>
  <si>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</si>
  <si>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</si>
  <si>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</si>
  <si>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</si>
  <si>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</si>
  <si>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</si>
  <si>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</si>
  <si>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</si>
  <si>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</si>
  <si>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</si>
  <si>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</si>
  <si>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</si>
  <si>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</si>
  <si>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</si>
  <si>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</si>
  <si>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</si>
  <si>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</si>
  <si>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</si>
  <si>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</si>
  <si>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</si>
  <si>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</si>
  <si>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</si>
  <si>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</si>
  <si>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</si>
  <si>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</si>
  <si>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</si>
  <si>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</si>
  <si>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</si>
  <si>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</si>
  <si>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</si>
  <si>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</si>
  <si>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</si>
  <si>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</si>
  <si>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</si>
  <si>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</si>
  <si>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</si>
  <si>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</si>
  <si>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</si>
  <si>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</si>
  <si>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</si>
  <si>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</si>
  <si>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</si>
  <si>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</si>
  <si>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</si>
  <si>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</si>
  <si>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</si>
  <si>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</si>
  <si>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</si>
  <si>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</si>
  <si>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</si>
  <si>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</si>
  <si>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</si>
  <si>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</si>
  <si>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</si>
  <si>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</si>
  <si>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</si>
  <si>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</si>
  <si>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</si>
  <si>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</si>
  <si>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</si>
  <si>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</si>
  <si>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</si>
  <si>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</si>
  <si>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</si>
  <si>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</si>
  <si>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</si>
  <si>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</si>
  <si>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</si>
  <si>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</si>
  <si>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</si>
  <si>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</si>
  <si>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</si>
  <si>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</si>
  <si>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</si>
  <si>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</si>
  <si>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</si>
  <si>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</si>
  <si>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</si>
  <si>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</si>
  <si>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</si>
  <si>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</si>
  <si>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</si>
  <si>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</si>
  <si>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</si>
  <si>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</si>
  <si>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</si>
  <si>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</si>
  <si>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</si>
  <si>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</si>
  <si>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</si>
  <si>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</si>
  <si>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</si>
  <si>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</si>
  <si>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</si>
  <si>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</si>
  <si>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</si>
  <si>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</si>
  <si>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</si>
  <si>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</si>
  <si>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</si>
  <si>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</si>
  <si>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</si>
  <si>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</si>
  <si>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</si>
  <si>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</si>
  <si>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</si>
  <si>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</si>
  <si>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</si>
  <si>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</si>
  <si>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</si>
  <si>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</si>
  <si>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</si>
  <si>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</si>
  <si>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</si>
  <si>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</si>
  <si>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</si>
  <si>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</si>
  <si>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</si>
  <si>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</si>
  <si>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</si>
  <si>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</si>
  <si>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</si>
  <si>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</si>
  <si>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</si>
  <si>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</si>
  <si>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</si>
  <si>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</si>
  <si>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</si>
  <si>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</si>
  <si>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</si>
  <si>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</si>
  <si>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</si>
  <si>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</si>
  <si>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</si>
  <si>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</si>
  <si>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</si>
  <si>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</si>
  <si>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</si>
  <si>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</si>
  <si>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</si>
  <si>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</si>
  <si>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</si>
  <si>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</si>
  <si>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</si>
  <si>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</si>
  <si>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</si>
  <si>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</si>
  <si>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</si>
  <si>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</si>
  <si>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</si>
  <si>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</si>
  <si>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</si>
  <si>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</si>
  <si>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</si>
  <si>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</si>
  <si>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</si>
  <si>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</si>
  <si>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</si>
  <si>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</si>
  <si>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</si>
  <si>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</si>
  <si>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</si>
  <si>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</si>
  <si>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</si>
  <si>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</si>
  <si>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</si>
  <si>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</si>
  <si>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</si>
  <si>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</si>
  <si>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</si>
  <si>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</si>
  <si>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</si>
  <si>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</si>
  <si>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</si>
  <si>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</si>
  <si>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</si>
  <si>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</si>
  <si>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</si>
  <si>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</si>
  <si>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</si>
  <si>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</si>
  <si>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</si>
  <si>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</si>
  <si>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</si>
  <si>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</si>
  <si>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</si>
  <si>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</si>
  <si>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</si>
  <si>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</si>
  <si>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</si>
  <si>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</si>
  <si>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</si>
  <si>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</si>
  <si>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</si>
  <si>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</si>
  <si>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</si>
  <si>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</si>
  <si>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</si>
  <si>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</si>
  <si>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</si>
  <si>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</si>
  <si>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</si>
  <si>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</si>
  <si>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</si>
  <si>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</si>
  <si>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</si>
  <si>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</si>
  <si>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</si>
  <si>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</si>
  <si>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</si>
  <si>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</si>
  <si>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</si>
  <si>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</si>
  <si>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</si>
  <si>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</si>
  <si>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</si>
  <si>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</si>
  <si>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</si>
  <si>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</si>
  <si>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</si>
  <si>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</si>
  <si>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</si>
  <si>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</si>
  <si>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</si>
  <si>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</si>
  <si>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</si>
  <si>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</si>
  <si>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</si>
  <si>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</si>
  <si>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</si>
  <si>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</si>
  <si>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</si>
  <si>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</si>
  <si>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</si>
  <si>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</si>
  <si>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</si>
  <si>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</si>
  <si>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</si>
  <si>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</si>
  <si>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</si>
  <si>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</si>
  <si>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</si>
  <si>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</si>
  <si>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</si>
  <si>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</si>
  <si>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</si>
  <si>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</si>
  <si>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</si>
  <si>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</si>
  <si>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</si>
  <si>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</si>
  <si>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</si>
  <si>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</si>
  <si>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</si>
  <si>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</si>
  <si>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</si>
  <si>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</si>
  <si>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</si>
  <si>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</si>
  <si>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</si>
  <si>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</si>
  <si>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</si>
  <si>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</si>
  <si>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</si>
  <si>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</si>
  <si>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</si>
  <si>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</si>
  <si>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</si>
  <si>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</si>
  <si>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</si>
  <si>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</si>
  <si>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</si>
  <si>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</si>
  <si>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</si>
  <si>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</si>
  <si>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</si>
  <si>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</si>
  <si>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</si>
  <si>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</si>
  <si>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</si>
  <si>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</si>
  <si>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</si>
  <si>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</si>
  <si>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</si>
  <si>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</si>
  <si>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</si>
  <si>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</si>
  <si>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</si>
  <si>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</si>
  <si>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</si>
  <si>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</si>
  <si>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</si>
  <si>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</si>
  <si>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</si>
  <si>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</si>
  <si>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</si>
  <si>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</si>
  <si>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</si>
  <si>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</si>
  <si>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</si>
  <si>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</si>
  <si>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</si>
  <si>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</si>
  <si>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</si>
  <si>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</si>
  <si>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</si>
  <si>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</si>
  <si>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</si>
  <si>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</si>
  <si>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</si>
  <si>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</si>
  <si>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</si>
  <si>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</si>
  <si>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</si>
  <si>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</si>
  <si>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</si>
  <si>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</si>
  <si>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</si>
  <si>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</si>
  <si>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</si>
  <si>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</si>
  <si>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</si>
  <si>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</si>
  <si>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</si>
  <si>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</si>
  <si>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</si>
  <si>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</si>
  <si>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</si>
  <si>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</si>
  <si>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</si>
  <si>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</si>
  <si>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</si>
  <si>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</si>
  <si>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</si>
  <si>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</si>
  <si>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</si>
  <si>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</si>
  <si>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</si>
  <si>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</si>
  <si>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</si>
  <si>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</si>
  <si>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</si>
  <si>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</si>
  <si>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</si>
  <si>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</si>
  <si>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</si>
  <si>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</si>
  <si>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</si>
  <si>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</si>
  <si>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</si>
  <si>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</si>
  <si>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</si>
  <si>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</si>
  <si>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</si>
  <si>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</si>
  <si>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</si>
  <si>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</si>
  <si>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</si>
  <si>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</si>
  <si>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</si>
  <si>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</si>
  <si>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</si>
  <si>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</si>
  <si>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</si>
  <si>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</si>
  <si>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</si>
  <si>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</si>
  <si>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</si>
  <si>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</si>
  <si>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</si>
  <si>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</si>
  <si>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</si>
  <si>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</si>
  <si>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</si>
  <si>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</si>
  <si>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</si>
  <si>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</si>
  <si>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</si>
  <si>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</si>
  <si>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</si>
  <si>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</si>
  <si>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</si>
  <si>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</si>
  <si>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</si>
  <si>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</si>
  <si>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</si>
  <si>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</si>
  <si>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</si>
  <si>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</si>
  <si>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</si>
  <si>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</si>
  <si>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</si>
  <si>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</si>
  <si>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</si>
  <si>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</si>
  <si>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</si>
  <si>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</si>
  <si>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</si>
  <si>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</si>
  <si>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</si>
  <si>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</si>
  <si>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</si>
  <si>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</si>
  <si>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</si>
  <si>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</si>
  <si>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</si>
  <si>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</si>
  <si>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</si>
  <si>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</si>
  <si>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</si>
  <si>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</si>
  <si>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</si>
  <si>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</si>
  <si>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</si>
  <si>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</si>
  <si>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</si>
  <si>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</si>
  <si>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</si>
  <si>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</si>
  <si>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</si>
  <si>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</si>
  <si>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</si>
  <si>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</si>
  <si>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</si>
  <si>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</si>
  <si>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</si>
  <si>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</si>
  <si>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</si>
  <si>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</si>
  <si>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</si>
  <si>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</si>
  <si>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</si>
  <si>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</si>
  <si>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</si>
  <si>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</si>
  <si>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</si>
  <si>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</si>
  <si>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</si>
  <si>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</si>
  <si>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</si>
  <si>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</si>
  <si>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</si>
  <si>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</si>
  <si>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</si>
  <si>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</si>
  <si>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</si>
  <si>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</si>
  <si>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</si>
  <si>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</si>
  <si>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</si>
  <si>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</si>
  <si>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</si>
  <si>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</si>
  <si>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</si>
  <si>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</si>
  <si>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</si>
  <si>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</si>
  <si>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</si>
  <si>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</si>
  <si>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</si>
  <si>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</si>
  <si>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</si>
  <si>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</si>
  <si>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</si>
  <si>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</si>
  <si>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</si>
  <si>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</si>
  <si>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</si>
  <si>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</si>
  <si>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</si>
  <si>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</si>
  <si>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</si>
  <si>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</si>
  <si>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</si>
  <si>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</si>
  <si>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</si>
  <si>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</si>
  <si>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</si>
  <si>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</si>
  <si>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</si>
  <si>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</si>
  <si>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</si>
  <si>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</si>
  <si>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</si>
  <si>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</si>
  <si>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</si>
  <si>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</si>
  <si>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</si>
  <si>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</si>
  <si>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</si>
  <si>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</si>
  <si>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</si>
  <si>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</si>
  <si>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</si>
  <si>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</si>
  <si>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</si>
  <si>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</si>
  <si>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</si>
  <si>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</si>
  <si>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</si>
  <si>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</si>
  <si>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</si>
  <si>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</si>
  <si>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</si>
  <si>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</si>
  <si>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</si>
  <si>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</si>
  <si>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</si>
  <si>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</si>
  <si>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</si>
  <si>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</si>
  <si>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</si>
  <si>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</si>
  <si>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</si>
  <si>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</si>
  <si>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</si>
  <si>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</si>
  <si>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</si>
  <si>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</si>
  <si>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</si>
  <si>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</si>
  <si>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</si>
  <si>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</si>
  <si>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</si>
  <si>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</si>
  <si>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</si>
  <si>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</si>
  <si>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</si>
  <si>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</si>
  <si>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</si>
  <si>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</si>
  <si>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</si>
  <si>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</si>
  <si>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</si>
  <si>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</si>
  <si>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</si>
  <si>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</si>
  <si>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</si>
  <si>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</si>
  <si>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</si>
  <si>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</si>
  <si>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</si>
  <si>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</si>
  <si>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</si>
  <si>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</si>
  <si>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</si>
  <si>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</si>
  <si>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</si>
  <si>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</si>
  <si>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</si>
  <si>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</si>
  <si>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</si>
  <si>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</si>
  <si>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</si>
  <si>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</si>
  <si>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</si>
  <si>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</si>
  <si>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</si>
  <si>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</si>
  <si>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</si>
  <si>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</si>
  <si>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</si>
  <si>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</si>
  <si>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</si>
  <si>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</si>
  <si>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</si>
  <si>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</si>
  <si>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</si>
  <si>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</si>
  <si>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</si>
  <si>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</si>
  <si>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</si>
  <si>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</si>
  <si>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</si>
  <si>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</si>
  <si>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</si>
  <si>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</si>
  <si>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</si>
  <si>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</si>
  <si>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</si>
  <si>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</si>
  <si>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</si>
  <si>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</si>
  <si>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</si>
  <si>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</si>
  <si>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</si>
  <si>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</si>
  <si>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</si>
  <si>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</si>
  <si>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</si>
  <si>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</si>
  <si>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</si>
  <si>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</si>
  <si>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</si>
  <si>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</si>
  <si>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</si>
  <si>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</si>
  <si>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</si>
  <si>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</si>
  <si>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</si>
  <si>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</si>
  <si>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</si>
  <si>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</si>
  <si>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</si>
  <si>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</si>
  <si>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</si>
  <si>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</si>
  <si>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</si>
  <si>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</si>
  <si>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</si>
  <si>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</si>
  <si>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</si>
  <si>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</si>
  <si>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</si>
  <si>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</si>
  <si>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</si>
  <si>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</si>
  <si>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</si>
  <si>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</si>
  <si>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</si>
  <si>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</si>
  <si>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</si>
  <si>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</si>
  <si>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</si>
  <si>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</si>
  <si>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</si>
  <si>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</si>
  <si>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</si>
  <si>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</si>
  <si>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</si>
  <si>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</si>
  <si>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</si>
  <si>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</si>
  <si>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</si>
  <si>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</si>
  <si>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</si>
  <si>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</si>
  <si>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</si>
  <si>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</si>
  <si>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</si>
  <si>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</si>
  <si>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</si>
  <si>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</si>
  <si>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</si>
  <si>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</si>
  <si>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</si>
  <si>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</si>
  <si>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</si>
  <si>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</si>
  <si>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</si>
  <si>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</si>
  <si>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</si>
  <si>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</si>
  <si>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</si>
  <si>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</si>
  <si>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</si>
  <si>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</si>
  <si>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</si>
  <si>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</si>
  <si>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</si>
  <si>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</si>
  <si>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</si>
  <si>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</si>
  <si>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</si>
  <si>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</si>
  <si>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</si>
  <si>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</si>
  <si>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</si>
  <si>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</si>
  <si>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</si>
  <si>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</si>
  <si>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</si>
  <si>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</si>
  <si>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</si>
  <si>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</si>
  <si>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</si>
  <si>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</si>
  <si>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</si>
  <si>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</si>
  <si>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</si>
  <si>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</si>
  <si>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</si>
  <si>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</si>
  <si>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</si>
  <si>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</si>
  <si>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</si>
  <si>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</si>
  <si>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</si>
  <si>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</si>
  <si>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</si>
  <si>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</si>
  <si>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</si>
  <si>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</si>
  <si>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</si>
  <si>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</si>
  <si>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</si>
  <si>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</si>
  <si>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</si>
  <si>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</si>
  <si>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</si>
  <si>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</si>
  <si>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</si>
  <si>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</si>
  <si>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</si>
  <si>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</si>
  <si>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</si>
  <si>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</si>
  <si>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</si>
  <si>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</si>
  <si>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</si>
  <si>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</si>
  <si>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</si>
  <si>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</si>
  <si>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</si>
  <si>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</si>
  <si>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</si>
  <si>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</si>
  <si>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</si>
  <si>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</si>
  <si>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</si>
  <si>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</si>
  <si>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</si>
  <si>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</si>
  <si>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</si>
  <si>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</si>
  <si>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</si>
  <si>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</si>
  <si>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</si>
  <si>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</si>
  <si>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</si>
  <si>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</si>
  <si>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</si>
  <si>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</si>
  <si>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</si>
  <si>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</si>
  <si>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</si>
  <si>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</si>
  <si>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</si>
  <si>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</si>
  <si>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</si>
  <si>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</si>
  <si>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</si>
  <si>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</si>
  <si>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</si>
  <si>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</si>
  <si>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</si>
  <si>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</si>
  <si>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</si>
  <si>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</si>
  <si>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</si>
  <si>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</si>
  <si>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</si>
  <si>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</si>
  <si>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</si>
  <si>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</si>
  <si>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</si>
  <si>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</si>
  <si>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</si>
  <si>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</si>
  <si>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</si>
  <si>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</si>
  <si>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</si>
  <si>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</si>
  <si>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</si>
  <si>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</si>
  <si>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</si>
  <si>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</si>
  <si>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</si>
  <si>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</si>
  <si>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</si>
  <si>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</si>
  <si>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</si>
  <si>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</si>
  <si>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</si>
  <si>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</si>
  <si>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</si>
  <si>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</si>
  <si>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</si>
  <si>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</si>
  <si>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</si>
  <si>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</si>
  <si>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</si>
  <si>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</si>
  <si>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</si>
  <si>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</si>
  <si>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</si>
  <si>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</si>
  <si>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</si>
  <si>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</si>
  <si>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</si>
  <si>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</si>
  <si>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</si>
  <si>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</si>
  <si>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</si>
  <si>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</si>
  <si>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</si>
  <si>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</si>
  <si>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</si>
  <si>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</si>
  <si>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</si>
  <si>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</si>
  <si>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</si>
  <si>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</si>
  <si>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</si>
  <si>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</si>
  <si>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</si>
  <si>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</si>
  <si>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</si>
  <si>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</si>
  <si>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</si>
  <si>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</si>
  <si>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</si>
  <si>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</si>
  <si>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</si>
  <si>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</si>
  <si>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</si>
  <si>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</si>
  <si>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</si>
  <si>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</si>
  <si>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</si>
  <si>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</si>
  <si>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</si>
  <si>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</si>
  <si>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</si>
  <si>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</si>
  <si>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</si>
  <si>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</si>
  <si>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</si>
  <si>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</si>
  <si>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</si>
  <si>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</si>
  <si>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</si>
  <si>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</si>
  <si>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</si>
  <si>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</si>
  <si>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</si>
  <si>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</si>
  <si>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</si>
  <si>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</si>
  <si>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</si>
  <si>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</si>
  <si>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</si>
  <si>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</si>
  <si>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</si>
  <si>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</si>
  <si>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</si>
  <si>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</si>
  <si>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</si>
  <si>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</si>
  <si>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</si>
  <si>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</si>
  <si>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</si>
  <si>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</si>
  <si>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</si>
  <si>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</si>
  <si>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</si>
  <si>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</si>
  <si>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</si>
  <si>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</si>
  <si>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</si>
  <si>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</si>
  <si>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</si>
  <si>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</si>
  <si>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</si>
  <si>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</si>
  <si>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</si>
  <si>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</si>
  <si>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</si>
  <si>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</si>
  <si>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</si>
  <si>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</si>
  <si>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</si>
  <si>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</si>
  <si>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</si>
  <si>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</si>
  <si>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</si>
  <si>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</si>
  <si>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</si>
  <si>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</si>
  <si>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</si>
  <si>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</si>
  <si>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</si>
  <si>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</si>
  <si>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</si>
  <si>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</si>
  <si>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</si>
  <si>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</si>
  <si>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</si>
  <si>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</si>
  <si>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</si>
  <si>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</si>
  <si>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</si>
  <si>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</si>
  <si>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</si>
  <si>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</si>
  <si>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</si>
  <si>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</si>
  <si>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</si>
  <si>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</si>
  <si>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</si>
  <si>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</si>
  <si>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</si>
  <si>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</si>
  <si>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</si>
  <si>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</si>
  <si>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</si>
  <si>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</si>
  <si>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</si>
  <si>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</si>
  <si>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</si>
  <si>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</si>
  <si>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</si>
  <si>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</si>
  <si>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</si>
  <si>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</si>
  <si>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</si>
  <si>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</si>
  <si>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</si>
  <si>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</si>
  <si>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</si>
  <si>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</si>
  <si>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</si>
  <si>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</si>
  <si>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</si>
  <si>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</si>
  <si>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</si>
  <si>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</si>
  <si>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</si>
  <si>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</si>
  <si>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</si>
  <si>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</si>
  <si>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</si>
  <si>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</si>
  <si>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</si>
  <si>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</si>
  <si>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</si>
  <si>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</si>
  <si>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</si>
  <si>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</si>
  <si>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</si>
  <si>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</si>
  <si>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</si>
  <si>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</si>
  <si>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</si>
  <si>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</si>
  <si>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</si>
  <si>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</si>
  <si>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</si>
  <si>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</si>
  <si>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</si>
  <si>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</si>
  <si>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</si>
  <si>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</si>
  <si>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</si>
  <si>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</si>
  <si>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</si>
  <si>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</si>
  <si>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</si>
  <si>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</si>
  <si>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</si>
  <si>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</si>
  <si>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</si>
  <si>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</si>
  <si>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</si>
  <si>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</si>
  <si>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</si>
  <si>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</si>
  <si>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</si>
  <si>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</si>
  <si>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</si>
  <si>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</si>
  <si>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</si>
  <si>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</si>
  <si>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</si>
  <si>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</si>
  <si>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</si>
  <si>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</si>
  <si>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</si>
  <si>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</si>
  <si>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</si>
  <si>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</si>
  <si>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</si>
  <si>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</si>
  <si>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</si>
  <si>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</si>
  <si>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</si>
  <si>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</si>
  <si>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</si>
  <si>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</si>
  <si>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</si>
  <si>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</si>
  <si>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</si>
  <si>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</si>
  <si>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</si>
  <si>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</si>
  <si>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</si>
  <si>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</si>
  <si>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</si>
  <si>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</si>
  <si>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</si>
  <si>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</si>
  <si>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</si>
  <si>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</si>
  <si>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</si>
  <si>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</si>
  <si>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</si>
  <si>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</si>
  <si>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</si>
  <si>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</si>
  <si>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</si>
  <si>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</si>
  <si>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</si>
  <si>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</si>
  <si>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</si>
  <si>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</si>
  <si>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</si>
  <si>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</si>
  <si>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</si>
  <si>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</si>
  <si>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</si>
  <si>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</si>
  <si>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</si>
  <si>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</si>
  <si>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</si>
  <si>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</si>
  <si>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</si>
  <si>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</si>
  <si>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</si>
  <si>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</si>
  <si>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</si>
  <si>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</si>
  <si>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</si>
  <si>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</si>
  <si>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</si>
  <si>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</si>
  <si>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</si>
  <si>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</si>
  <si>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</si>
  <si>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</si>
  <si>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</si>
  <si>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</si>
  <si>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</si>
  <si>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</si>
  <si>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</si>
  <si>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</si>
  <si>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</si>
  <si>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</si>
  <si>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</si>
  <si>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</si>
  <si>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</si>
  <si>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</si>
  <si>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</si>
  <si>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</si>
  <si>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</si>
  <si>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</si>
  <si>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</si>
  <si>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</si>
  <si>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</si>
  <si>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</si>
  <si>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</si>
  <si>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</si>
  <si>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</si>
  <si>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</si>
  <si>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</si>
  <si>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</si>
  <si>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</si>
  <si>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</si>
  <si>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</si>
  <si>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</si>
  <si>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</si>
  <si>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</si>
  <si>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</si>
  <si>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</si>
  <si>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</si>
  <si>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</si>
  <si>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</si>
  <si>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</si>
  <si>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</si>
  <si>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</si>
  <si>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</si>
  <si>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</si>
  <si>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</si>
  <si>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</si>
  <si>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</si>
  <si>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</si>
  <si>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</si>
  <si>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</si>
  <si>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</si>
  <si>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</si>
  <si>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</si>
  <si>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</si>
  <si>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</si>
  <si>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</si>
  <si>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</si>
  <si>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</si>
  <si>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</si>
  <si>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</si>
  <si>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</si>
  <si>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</si>
  <si>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</si>
  <si>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</si>
  <si>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</si>
  <si>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</si>
  <si>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</si>
  <si>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</si>
  <si>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</si>
  <si>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</si>
  <si>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</si>
  <si>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</si>
  <si>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</si>
  <si>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</si>
  <si>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</si>
  <si>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</si>
  <si>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</si>
  <si>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</si>
  <si>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</si>
  <si>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</si>
  <si>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</si>
  <si>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</si>
  <si>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</si>
  <si>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</si>
  <si>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</si>
  <si>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</si>
  <si>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</si>
  <si>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</si>
  <si>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</si>
  <si>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</si>
  <si>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</si>
  <si>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</si>
  <si>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</si>
  <si>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</si>
  <si>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</si>
  <si>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</si>
  <si>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</si>
  <si>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</si>
  <si>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</si>
  <si>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</si>
  <si>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</si>
  <si>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</si>
  <si>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</si>
  <si>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</si>
  <si>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</si>
  <si>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</si>
  <si>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</si>
  <si>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</si>
  <si>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</si>
  <si>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</si>
  <si>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</si>
  <si>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</si>
  <si>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</si>
  <si>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</si>
  <si>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</si>
  <si>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</si>
  <si>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</si>
  <si>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</si>
  <si>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</si>
  <si>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</si>
  <si>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</si>
  <si>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</si>
  <si>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</si>
  <si>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</si>
  <si>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</si>
  <si>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</si>
  <si>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</si>
  <si>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</si>
  <si>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</si>
  <si>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</si>
  <si>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</si>
  <si>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</si>
  <si>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</si>
  <si>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</si>
  <si>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</si>
  <si>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</si>
  <si>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</si>
  <si>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</si>
  <si>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</si>
  <si>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</si>
  <si>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</si>
  <si>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</si>
  <si>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</si>
  <si>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</si>
  <si>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</si>
  <si>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</si>
  <si>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</si>
  <si>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</si>
  <si>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</si>
  <si>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</si>
  <si>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</si>
  <si>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</si>
  <si>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</si>
  <si>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</si>
  <si>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</si>
  <si>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</si>
  <si>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</si>
  <si>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</si>
  <si>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</si>
  <si>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</si>
  <si>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</si>
  <si>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</si>
  <si>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</si>
  <si>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</si>
  <si>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</si>
  <si>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</si>
  <si>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</si>
  <si>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</si>
  <si>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</si>
  <si>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</si>
  <si>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</si>
  <si>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</si>
  <si>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</si>
  <si>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</si>
  <si>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</si>
  <si>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</si>
  <si>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</si>
  <si>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</si>
  <si>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</si>
  <si>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</si>
  <si>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</si>
  <si>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</si>
  <si>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</si>
  <si>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</si>
  <si>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</si>
  <si>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</si>
  <si>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</si>
  <si>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</si>
  <si>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</si>
  <si>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</si>
  <si>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</si>
  <si>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</si>
  <si>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</si>
  <si>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</si>
  <si>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</si>
  <si>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</si>
  <si>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</si>
  <si>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</si>
  <si>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</si>
  <si>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</si>
  <si>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</si>
  <si>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</si>
  <si>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</si>
  <si>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</si>
  <si>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</si>
  <si>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</si>
  <si>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</si>
  <si>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</si>
  <si>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</si>
  <si>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</si>
  <si>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</si>
  <si>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</si>
  <si>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</si>
  <si>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</si>
  <si>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</si>
  <si>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</si>
  <si>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</si>
  <si>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</si>
  <si>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</si>
  <si>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</si>
  <si>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</si>
  <si>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</si>
  <si>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</si>
  <si>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</si>
  <si>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</si>
  <si>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</si>
  <si>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</si>
  <si>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</si>
  <si>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</si>
  <si>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</si>
  <si>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</si>
  <si>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</si>
  <si>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</si>
  <si>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</si>
  <si>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</si>
  <si>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</si>
  <si>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</si>
  <si>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</si>
  <si>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</si>
  <si>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</si>
  <si>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</si>
  <si>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</si>
  <si>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</si>
  <si>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</si>
  <si>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</si>
  <si>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</si>
  <si>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</si>
  <si>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</si>
  <si>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</si>
  <si>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</si>
  <si>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</si>
  <si>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</si>
  <si>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</si>
  <si>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</si>
  <si>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</si>
  <si>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</si>
  <si>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</si>
  <si>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</si>
  <si>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</si>
  <si>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</si>
  <si>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</si>
  <si>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</si>
  <si>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</si>
  <si>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</si>
  <si>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</si>
  <si>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</si>
  <si>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</si>
  <si>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</si>
  <si>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</si>
  <si>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</si>
  <si>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</si>
  <si>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</si>
  <si>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</si>
  <si>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</si>
  <si>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</si>
  <si>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</si>
  <si>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</si>
  <si>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</si>
  <si>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</si>
  <si>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</si>
  <si>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</si>
  <si>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</si>
  <si>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</si>
  <si>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</si>
  <si>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</si>
  <si>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</si>
  <si>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</si>
  <si>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</si>
  <si>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</si>
  <si>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</si>
  <si>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</si>
  <si>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</si>
  <si>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</si>
  <si>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</si>
  <si>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</si>
  <si>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</si>
  <si>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</si>
  <si>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</si>
  <si>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</si>
  <si>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</si>
  <si>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</si>
  <si>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</si>
  <si>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</si>
  <si>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</si>
  <si>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</si>
  <si>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</si>
  <si>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</si>
  <si>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</si>
  <si>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</si>
  <si>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</si>
  <si>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</si>
  <si>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</si>
  <si>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</si>
  <si>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</si>
  <si>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</si>
  <si>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</si>
  <si>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</si>
  <si>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</si>
  <si>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</si>
  <si>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</si>
  <si>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</si>
  <si>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</si>
  <si>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</si>
  <si>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</si>
  <si>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</si>
  <si>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</si>
  <si>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</si>
  <si>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</si>
  <si>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</si>
  <si>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</si>
  <si>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</si>
  <si>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</si>
  <si>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</si>
  <si>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</si>
  <si>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</si>
  <si>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</si>
  <si>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</si>
  <si>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</si>
  <si>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</si>
  <si>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</si>
  <si>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</si>
  <si>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</si>
  <si>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</si>
  <si>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</si>
  <si>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</si>
  <si>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</si>
  <si>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</si>
  <si>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</si>
  <si>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</si>
  <si>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</si>
  <si>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</si>
  <si>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</si>
  <si>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</si>
  <si>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</si>
  <si>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</si>
  <si>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</si>
  <si>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</si>
  <si>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</si>
  <si>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</si>
  <si>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</si>
  <si>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</si>
  <si>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</si>
  <si>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</si>
  <si>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</si>
  <si>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</si>
  <si>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</si>
  <si>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</si>
  <si>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</si>
  <si>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</si>
  <si>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</si>
  <si>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</si>
  <si>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</si>
  <si>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</si>
  <si>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</si>
  <si>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</si>
  <si>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</si>
  <si>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</si>
  <si>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</si>
  <si>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</si>
  <si>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</si>
  <si>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</si>
  <si>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</si>
  <si>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</si>
  <si>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</si>
  <si>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</si>
  <si>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</si>
  <si>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</si>
  <si>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</si>
  <si>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</si>
  <si>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</si>
  <si>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</si>
  <si>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</si>
  <si>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</si>
  <si>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</si>
  <si>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</si>
  <si>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</si>
  <si>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</si>
  <si>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</si>
  <si>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</si>
  <si>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</si>
  <si>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</si>
  <si>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</si>
  <si>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</si>
  <si>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</si>
  <si>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</si>
  <si>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</si>
  <si>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</si>
  <si>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</si>
  <si>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</si>
  <si>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</si>
  <si>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</si>
  <si>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</si>
  <si>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</si>
  <si>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</si>
  <si>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</si>
  <si>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</si>
  <si>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</si>
  <si>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</si>
  <si>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</si>
  <si>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</si>
  <si>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</si>
  <si>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</si>
  <si>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</si>
  <si>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</si>
  <si>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</si>
  <si>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</si>
  <si>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</si>
  <si>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</si>
  <si>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</si>
  <si>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</si>
  <si>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</si>
  <si>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</si>
  <si>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</si>
  <si>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</si>
  <si>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</si>
  <si>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</si>
  <si>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</si>
  <si>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</si>
  <si>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</si>
  <si>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</si>
  <si>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</si>
  <si>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</si>
  <si>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</si>
  <si>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</si>
  <si>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</si>
  <si>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</si>
  <si>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</si>
  <si>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</si>
  <si>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</si>
  <si>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</si>
  <si>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</si>
  <si>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</si>
  <si>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</si>
  <si>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</si>
  <si>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</si>
  <si>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</si>
  <si>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</si>
  <si>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</si>
  <si>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</si>
  <si>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</si>
  <si>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</si>
  <si>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</si>
  <si>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</si>
  <si>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</si>
  <si>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</si>
  <si>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</si>
  <si>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</si>
  <si>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</si>
  <si>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</si>
  <si>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</si>
  <si>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</si>
  <si>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</si>
  <si>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</si>
  <si>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</si>
  <si>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</si>
  <si>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</si>
  <si>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</si>
  <si>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</si>
  <si>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</si>
  <si>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</si>
  <si>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</si>
  <si>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</si>
  <si>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</si>
  <si>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</si>
  <si>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</si>
  <si>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</si>
  <si>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</si>
  <si>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</si>
  <si>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</si>
  <si>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</si>
  <si>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</si>
  <si>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</si>
  <si>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</si>
  <si>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</si>
  <si>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</si>
  <si>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</si>
  <si>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</si>
  <si>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</si>
  <si>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</si>
  <si>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</si>
  <si>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</si>
  <si>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</si>
  <si>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</si>
  <si>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</si>
  <si>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</si>
  <si>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</si>
  <si>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</si>
  <si>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</si>
  <si>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</si>
  <si>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</si>
  <si>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</si>
  <si>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</si>
  <si>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</si>
  <si>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</si>
  <si>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</si>
  <si>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</si>
  <si>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</si>
  <si>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</si>
  <si>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</si>
  <si>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</si>
  <si>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</si>
  <si>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</si>
  <si>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</si>
  <si>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</si>
  <si>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</si>
  <si>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</si>
  <si>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</si>
  <si>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</si>
  <si>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</si>
  <si>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</si>
  <si>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</si>
  <si>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</si>
  <si>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</si>
  <si>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</si>
  <si>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</si>
  <si>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</si>
  <si>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</si>
  <si>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</si>
  <si>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</si>
  <si>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</si>
  <si>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</si>
  <si>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</si>
  <si>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</si>
  <si>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</si>
  <si>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</si>
  <si>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</si>
  <si>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</si>
  <si>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</si>
  <si>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</si>
  <si>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</si>
  <si>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</si>
  <si>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</si>
  <si>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</si>
  <si>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</si>
  <si>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</si>
  <si>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</si>
  <si>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</si>
  <si>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</si>
  <si>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</si>
  <si>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</si>
  <si>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</si>
  <si>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</si>
  <si>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</si>
  <si>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</si>
  <si>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</si>
  <si>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</si>
  <si>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</si>
  <si>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</si>
  <si>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</si>
  <si>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</si>
  <si>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</si>
  <si>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</si>
  <si>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</si>
  <si>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</si>
  <si>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</si>
  <si>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</si>
  <si>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</si>
  <si>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</si>
  <si>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</si>
  <si>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</si>
  <si>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</si>
  <si>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</si>
  <si>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</si>
  <si>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</si>
  <si>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</si>
  <si>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</si>
  <si>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</si>
  <si>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</si>
  <si>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</si>
  <si>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</si>
  <si>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</si>
  <si>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</si>
  <si>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</si>
  <si>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</si>
  <si>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</si>
  <si>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</si>
  <si>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</si>
  <si>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</si>
  <si>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</si>
  <si>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</si>
  <si>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</si>
  <si>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</si>
  <si>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</si>
  <si>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</si>
  <si>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</si>
  <si>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</si>
  <si>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</si>
  <si>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</si>
  <si>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</si>
  <si>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</si>
  <si>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</si>
  <si>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</si>
  <si>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</si>
  <si>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</si>
  <si>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</si>
  <si>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</si>
  <si>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</si>
  <si>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</si>
  <si>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</si>
  <si>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</si>
  <si>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</si>
  <si>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</si>
  <si>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</si>
  <si>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</si>
  <si>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</si>
  <si>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</si>
  <si>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</si>
  <si>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</si>
  <si>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</si>
  <si>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</si>
  <si>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</si>
  <si>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</si>
  <si>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</si>
  <si>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</si>
  <si>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</si>
  <si>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</si>
  <si>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</si>
  <si>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</si>
  <si>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</si>
  <si>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</si>
  <si>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</si>
  <si>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</si>
  <si>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</si>
  <si>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</si>
  <si>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</si>
  <si>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</si>
  <si>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</si>
  <si>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</si>
  <si>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</si>
  <si>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</si>
  <si>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</si>
  <si>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</si>
  <si>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</si>
  <si>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</si>
  <si>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</si>
  <si>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</si>
  <si>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</si>
  <si>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</si>
  <si>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</si>
  <si>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</si>
  <si>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</si>
  <si>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</si>
  <si>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</si>
  <si>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</si>
  <si>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</si>
  <si>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</si>
  <si>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</si>
  <si>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</si>
  <si>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</si>
  <si>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</si>
  <si>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</si>
  <si>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</si>
  <si>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</si>
  <si>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</si>
  <si>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</si>
  <si>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</si>
  <si>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</si>
  <si>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</si>
  <si>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</si>
  <si>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</si>
  <si>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</si>
  <si>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</si>
  <si>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</si>
  <si>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</si>
  <si>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</si>
  <si>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</si>
  <si>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</si>
  <si>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</si>
  <si>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</si>
  <si>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</si>
  <si>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</si>
  <si>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</si>
  <si>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</si>
  <si>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</si>
  <si>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</si>
  <si>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</si>
  <si>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</si>
  <si>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</si>
  <si>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</si>
  <si>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</si>
  <si>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</si>
  <si>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</si>
  <si>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</si>
  <si>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</si>
  <si>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</si>
  <si>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</si>
  <si>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</si>
  <si>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</si>
  <si>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</si>
  <si>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</si>
  <si>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</si>
  <si>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</si>
  <si>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</si>
  <si>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</si>
  <si>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</si>
  <si>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</si>
  <si>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</si>
  <si>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</si>
  <si>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</si>
  <si>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</si>
  <si>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</si>
  <si>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</si>
  <si>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</si>
  <si>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</si>
  <si>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</si>
  <si>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</si>
  <si>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</si>
  <si>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</si>
  <si>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</si>
  <si>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</si>
  <si>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</si>
  <si>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</si>
  <si>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</si>
  <si>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</si>
  <si>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</si>
  <si>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</si>
  <si>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</si>
  <si>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</si>
  <si>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</si>
  <si>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</si>
  <si>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</si>
  <si>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</si>
  <si>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</si>
  <si>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</si>
  <si>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</si>
  <si>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</si>
  <si>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</si>
  <si>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</si>
  <si>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</si>
  <si>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</si>
  <si>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</si>
  <si>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</si>
  <si>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</si>
  <si>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</si>
  <si>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</si>
  <si>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</si>
  <si>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</si>
  <si>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</si>
  <si>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</si>
  <si>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</si>
  <si>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</si>
  <si>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</si>
  <si>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</si>
  <si>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</si>
  <si>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</si>
  <si>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</si>
  <si>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</si>
  <si>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</si>
  <si>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</si>
  <si>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</si>
  <si>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</si>
  <si>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</si>
  <si>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</si>
  <si>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</si>
  <si>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</si>
  <si>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</si>
  <si>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</si>
  <si>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</si>
  <si>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</si>
  <si>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</si>
  <si>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</si>
  <si>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</si>
  <si>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</si>
  <si>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</si>
  <si>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</si>
  <si>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</si>
  <si>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</si>
  <si>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</si>
  <si>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</si>
  <si>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</si>
  <si>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</si>
  <si>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</si>
  <si>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</si>
  <si>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</si>
  <si>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</si>
  <si>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</si>
  <si>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</si>
  <si>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</si>
  <si>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</si>
  <si>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</si>
  <si>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</si>
  <si>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</si>
  <si>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</si>
  <si>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</si>
  <si>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</si>
  <si>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</si>
  <si>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</si>
  <si>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</si>
  <si>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</si>
  <si>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</si>
  <si>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</si>
  <si>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</si>
  <si>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</si>
  <si>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</si>
  <si>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</si>
  <si>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</si>
  <si>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</si>
  <si>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</si>
  <si>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</si>
  <si>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</si>
  <si>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</si>
  <si>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</si>
  <si>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</si>
  <si>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</si>
  <si>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</si>
  <si>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</si>
  <si>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</si>
  <si>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</si>
  <si>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</si>
  <si>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</si>
  <si>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</si>
  <si>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</si>
  <si>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</si>
  <si>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</si>
  <si>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</si>
  <si>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</si>
  <si>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</si>
  <si>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</si>
  <si>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</si>
  <si>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</si>
  <si>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</si>
  <si>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</si>
  <si>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</si>
  <si>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</si>
  <si>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</si>
  <si>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</si>
  <si>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</si>
  <si>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</si>
  <si>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</si>
  <si>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</si>
  <si>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</si>
  <si>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</si>
  <si>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</si>
  <si>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</si>
  <si>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</si>
  <si>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</si>
  <si>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</si>
  <si>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</si>
  <si>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</si>
  <si>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</si>
  <si>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</si>
  <si>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</si>
  <si>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</si>
  <si>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</si>
  <si>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</si>
  <si>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</si>
  <si>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</si>
  <si>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</si>
  <si>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</si>
  <si>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</si>
  <si>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</si>
  <si>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</si>
  <si>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</si>
  <si>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</si>
  <si>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</si>
  <si>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</si>
  <si>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</si>
  <si>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</si>
  <si>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</si>
  <si>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</si>
  <si>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</si>
  <si>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</si>
  <si>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</si>
  <si>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</si>
  <si>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</si>
  <si>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</si>
  <si>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</si>
  <si>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</si>
  <si>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</si>
  <si>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</si>
  <si>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</si>
  <si>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</si>
  <si>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</si>
  <si>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</si>
  <si>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</si>
  <si>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</si>
  <si>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</si>
  <si>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</si>
  <si>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</si>
  <si>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</si>
  <si>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</si>
  <si>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</si>
  <si>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</si>
  <si>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</si>
  <si>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</si>
  <si>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</si>
  <si>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</si>
  <si>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</si>
  <si>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</si>
  <si>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</si>
  <si>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</si>
  <si>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</si>
  <si>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</si>
  <si>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</si>
  <si>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</si>
  <si>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</si>
  <si>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</si>
  <si>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</si>
  <si>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</si>
  <si>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</si>
  <si>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</si>
  <si>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</si>
  <si>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</si>
  <si>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</si>
  <si>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</si>
  <si>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</si>
  <si>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</si>
  <si>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</si>
  <si>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</si>
  <si>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</si>
  <si>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</si>
  <si>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</si>
  <si>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</si>
  <si>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</si>
  <si>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</si>
  <si>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</si>
  <si>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</si>
  <si>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</si>
  <si>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</si>
  <si>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</si>
  <si>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</si>
  <si>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</si>
  <si>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</si>
  <si>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</si>
  <si>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</si>
  <si>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</si>
  <si>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</si>
  <si>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</si>
  <si>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</si>
  <si>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</si>
  <si>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</si>
  <si>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</si>
  <si>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</si>
  <si>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</si>
  <si>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</si>
  <si>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</si>
  <si>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</si>
  <si>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</si>
  <si>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</si>
  <si>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</si>
  <si>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</si>
  <si>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</si>
  <si>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</si>
  <si>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</si>
  <si>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</si>
  <si>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</si>
  <si>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</si>
  <si>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</si>
  <si>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</si>
  <si>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</si>
  <si>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</si>
  <si>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</si>
  <si>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</si>
  <si>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</si>
  <si>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</si>
  <si>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</si>
  <si>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</si>
  <si>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</si>
  <si>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</si>
  <si>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</si>
  <si>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</si>
  <si>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</si>
  <si>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</si>
  <si>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</si>
  <si>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</si>
  <si>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</si>
  <si>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</si>
  <si>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</si>
  <si>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</si>
  <si>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</si>
  <si>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</si>
  <si>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</si>
  <si>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</si>
  <si>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</si>
  <si>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</si>
  <si>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</si>
  <si>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</si>
  <si>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</si>
  <si>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</si>
  <si>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</si>
  <si>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</si>
  <si>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</si>
  <si>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</si>
  <si>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</si>
  <si>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</si>
  <si>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</si>
  <si>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</si>
  <si>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</si>
  <si>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</si>
  <si>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</si>
  <si>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</si>
  <si>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</si>
  <si>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</si>
  <si>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</si>
  <si>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</si>
  <si>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</si>
  <si>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</si>
  <si>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</si>
  <si>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</si>
  <si>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</si>
  <si>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</si>
  <si>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</si>
  <si>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</si>
  <si>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</si>
  <si>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</si>
  <si>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</si>
  <si>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</si>
  <si>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</si>
  <si>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</si>
  <si>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</si>
  <si>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</si>
  <si>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</si>
  <si>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</si>
  <si>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</si>
  <si>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</si>
  <si>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</si>
  <si>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</si>
  <si>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</si>
  <si>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</si>
  <si>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</si>
  <si>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</si>
  <si>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</si>
  <si>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</si>
  <si>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</si>
  <si>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</si>
  <si>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</si>
  <si>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</si>
  <si>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</si>
  <si>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</si>
  <si>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</si>
  <si>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</si>
  <si>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</si>
  <si>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</si>
  <si>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</si>
  <si>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</si>
  <si>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</si>
  <si>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</si>
  <si>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</si>
  <si>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</si>
  <si>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</si>
  <si>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</si>
  <si>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</si>
  <si>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</si>
  <si>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</si>
  <si>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</si>
  <si>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</si>
  <si>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</si>
  <si>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</si>
  <si>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</si>
  <si>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</si>
  <si>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</si>
  <si>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</si>
  <si>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</si>
  <si>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</si>
  <si>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</si>
  <si>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</si>
  <si>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</si>
  <si>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</si>
  <si>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</si>
  <si>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</si>
  <si>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</si>
  <si>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</si>
  <si>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</si>
  <si>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</si>
  <si>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</si>
  <si>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</si>
  <si>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</si>
  <si>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</si>
  <si>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</si>
  <si>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</si>
  <si>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</si>
  <si>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</si>
  <si>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</si>
  <si>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</si>
  <si>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</si>
  <si>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</si>
  <si>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</si>
  <si>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</si>
  <si>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</si>
  <si>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</si>
  <si>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</si>
  <si>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</si>
  <si>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</si>
  <si>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</si>
  <si>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</si>
  <si>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</si>
  <si>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</si>
  <si>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</si>
  <si>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</si>
  <si>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</si>
  <si>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</si>
  <si>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</si>
  <si>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</si>
  <si>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</si>
  <si>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</si>
  <si>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</si>
  <si>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</si>
  <si>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</si>
  <si>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</si>
  <si>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</si>
  <si>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</si>
  <si>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</si>
  <si>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</si>
  <si>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</si>
  <si>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</si>
  <si>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</si>
  <si>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</si>
  <si>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</si>
  <si>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</si>
  <si>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</si>
  <si>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</si>
  <si>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</si>
  <si>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</si>
  <si>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</si>
  <si>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</si>
  <si>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</si>
  <si>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</si>
  <si>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</si>
  <si>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</si>
  <si>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</si>
  <si>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</si>
  <si>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</si>
  <si>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</si>
  <si>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</si>
  <si>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</si>
  <si>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</si>
  <si>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</si>
  <si>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</si>
  <si>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</si>
  <si>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</si>
  <si>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</si>
  <si>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</si>
  <si>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</si>
  <si>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</si>
  <si>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</si>
  <si>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</si>
  <si>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</si>
  <si>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</si>
  <si>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</si>
  <si>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</si>
  <si>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</si>
  <si>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</si>
  <si>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</si>
  <si>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</si>
  <si>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</si>
  <si>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</si>
  <si>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</si>
  <si>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</si>
  <si>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</si>
  <si>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</si>
  <si>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</si>
  <si>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</si>
  <si>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</si>
  <si>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</si>
  <si>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</si>
  <si>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</si>
  <si>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</si>
  <si>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</si>
  <si>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</si>
  <si>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</si>
  <si>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</si>
  <si>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</si>
  <si>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</si>
  <si>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</si>
  <si>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</si>
  <si>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</si>
  <si>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</si>
  <si>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</si>
  <si>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</si>
  <si>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</si>
  <si>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</si>
  <si>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</si>
  <si>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</si>
  <si>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</si>
  <si>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</si>
  <si>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</si>
  <si>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</si>
  <si>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</si>
  <si>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</si>
  <si>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</si>
  <si>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</si>
  <si>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</si>
  <si>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</si>
  <si>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</si>
  <si>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</si>
  <si>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</si>
  <si>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</si>
  <si>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</si>
  <si>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</si>
  <si>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</si>
  <si>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</si>
  <si>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</si>
  <si>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</si>
  <si>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</si>
  <si>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</si>
  <si>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</si>
  <si>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</si>
  <si>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</si>
  <si>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</si>
  <si>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</si>
  <si>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</si>
  <si>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</si>
  <si>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</si>
  <si>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</si>
  <si>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</si>
  <si>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</si>
  <si>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</si>
  <si>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</si>
  <si>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</si>
  <si>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</si>
  <si>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</si>
  <si>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</si>
  <si>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</si>
  <si>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</si>
  <si>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</si>
  <si>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</si>
  <si>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</si>
  <si>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</si>
  <si>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</si>
  <si>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</si>
  <si>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</si>
  <si>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</si>
  <si>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</si>
  <si>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</si>
  <si>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</si>
  <si>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</si>
  <si>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</si>
  <si>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</si>
  <si>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</si>
  <si>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</si>
  <si>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</si>
  <si>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</si>
  <si>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</si>
  <si>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</si>
  <si>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</si>
  <si>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</si>
  <si>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</si>
  <si>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</si>
  <si>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</si>
  <si>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</si>
  <si>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</si>
  <si>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</si>
  <si>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</si>
  <si>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</si>
  <si>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</si>
  <si>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</si>
  <si>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</si>
  <si>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</si>
  <si>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</si>
  <si>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</si>
  <si>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</si>
  <si>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</si>
  <si>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</si>
  <si>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</si>
  <si>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</si>
  <si>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</si>
  <si>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</si>
  <si>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</si>
  <si>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</si>
  <si>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</si>
  <si>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</si>
  <si>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</si>
  <si>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</si>
  <si>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</si>
  <si>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</si>
  <si>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</si>
  <si>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</si>
  <si>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</si>
  <si>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</si>
  <si>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</si>
  <si>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</si>
  <si>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</si>
  <si>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</si>
  <si>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</si>
  <si>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</si>
  <si>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</si>
  <si>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</si>
  <si>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</si>
  <si>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</si>
  <si>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</si>
  <si>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</si>
  <si>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</si>
  <si>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</si>
  <si>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</si>
  <si>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</si>
  <si>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</si>
  <si>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</si>
  <si>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</si>
  <si>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</si>
  <si>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</si>
  <si>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</si>
  <si>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</si>
  <si>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</si>
  <si>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</si>
  <si>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</si>
  <si>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</si>
  <si>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</si>
  <si>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</si>
  <si>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</si>
  <si>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</si>
  <si>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</si>
  <si>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</si>
  <si>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</si>
  <si>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</si>
  <si>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</si>
  <si>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</si>
  <si>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</si>
  <si>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</si>
  <si>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</si>
  <si>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</si>
  <si>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</si>
  <si>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</si>
  <si>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</si>
  <si>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</si>
  <si>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</si>
  <si>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</si>
  <si>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</si>
  <si>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</si>
  <si>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</si>
  <si>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</si>
  <si>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</si>
  <si>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</si>
  <si>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</si>
  <si>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</si>
  <si>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</si>
  <si>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</si>
  <si>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</si>
  <si>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</si>
  <si>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</si>
  <si>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</si>
  <si>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</si>
  <si>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</si>
  <si>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</si>
  <si>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</si>
  <si>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</si>
  <si>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</si>
  <si>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</si>
  <si>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</si>
  <si>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</si>
  <si>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</si>
  <si>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</si>
  <si>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</si>
  <si>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</si>
  <si>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</si>
  <si>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</si>
  <si>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</si>
  <si>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</si>
  <si>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</si>
  <si>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</si>
  <si>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</si>
  <si>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</si>
  <si>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</si>
  <si>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</si>
  <si>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</si>
  <si>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</si>
  <si>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</si>
  <si>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</si>
  <si>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</si>
  <si>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</si>
  <si>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</si>
  <si>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</si>
  <si>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</si>
  <si>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</si>
  <si>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</si>
  <si>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</si>
  <si>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</si>
  <si>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</si>
  <si>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</si>
  <si>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</si>
  <si>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</si>
  <si>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</si>
  <si>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</si>
  <si>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</si>
  <si>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</si>
  <si>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</si>
  <si>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</si>
  <si>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</si>
  <si>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</si>
  <si>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</si>
  <si>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</si>
  <si>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</si>
  <si>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</si>
  <si>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</si>
  <si>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</si>
  <si>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</si>
  <si>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</si>
  <si>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</si>
  <si>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</si>
  <si>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</si>
  <si>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</si>
  <si>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</si>
  <si>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</si>
  <si>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</si>
  <si>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</si>
  <si>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</si>
  <si>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</si>
  <si>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</si>
  <si>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</si>
  <si>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</si>
  <si>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</si>
  <si>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</si>
  <si>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</si>
  <si>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</si>
  <si>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</si>
  <si>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</si>
  <si>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</si>
  <si>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</si>
  <si>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</si>
  <si>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</si>
  <si>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</si>
  <si>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</si>
  <si>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</si>
  <si>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</si>
  <si>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</si>
  <si>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</si>
  <si>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</si>
  <si>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</si>
  <si>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</si>
  <si>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</si>
  <si>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</si>
  <si>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</si>
  <si>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</si>
  <si>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</si>
  <si>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</si>
  <si>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</si>
  <si>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</si>
  <si>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</si>
  <si>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</si>
  <si>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</si>
  <si>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</si>
  <si>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</si>
  <si>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</si>
  <si>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</si>
  <si>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</si>
  <si>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</si>
  <si>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</si>
  <si>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</si>
  <si>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</si>
  <si>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</si>
  <si>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</si>
  <si>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</si>
  <si>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</si>
  <si>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</si>
  <si>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</si>
  <si>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</si>
  <si>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</si>
  <si>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</si>
  <si>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</si>
  <si>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</si>
  <si>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</si>
  <si>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</si>
  <si>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</si>
  <si>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</si>
  <si>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</si>
  <si>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</si>
  <si>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</si>
  <si>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</si>
  <si>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</si>
  <si>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</si>
  <si>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</si>
  <si>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</si>
  <si>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</si>
  <si>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</si>
  <si>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</si>
  <si>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</si>
  <si>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</si>
  <si>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</si>
  <si>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</si>
  <si>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</si>
  <si>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</si>
  <si>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</si>
  <si>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</si>
  <si>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</si>
  <si>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</si>
  <si>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</si>
  <si>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</si>
  <si>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</si>
  <si>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</si>
  <si>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</si>
  <si>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</si>
  <si>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</si>
  <si>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</si>
  <si>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</si>
  <si>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</si>
  <si>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</si>
  <si>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</si>
  <si>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</si>
  <si>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</si>
  <si>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</si>
  <si>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</si>
  <si>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</si>
  <si>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</si>
  <si>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</si>
  <si>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</si>
  <si>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</si>
  <si>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</si>
  <si>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</si>
  <si>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</si>
  <si>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</si>
  <si>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</si>
  <si>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</si>
  <si>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</si>
  <si>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</si>
  <si>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</si>
  <si>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</si>
  <si>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</si>
  <si>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</si>
  <si>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</si>
  <si>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</si>
  <si>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</si>
  <si>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</si>
  <si>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</si>
  <si>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</si>
  <si>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</si>
  <si>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</si>
  <si>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</si>
  <si>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</si>
  <si>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</si>
  <si>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</si>
  <si>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</si>
  <si>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</si>
  <si>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</si>
  <si>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</si>
  <si>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</si>
  <si>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</si>
  <si>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</si>
  <si>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</si>
  <si>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</si>
  <si>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</si>
  <si>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</si>
  <si>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</si>
  <si>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</si>
  <si>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</si>
  <si>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</si>
  <si>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</si>
  <si>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</si>
  <si>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</si>
  <si>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</si>
  <si>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</si>
  <si>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</si>
  <si>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</si>
  <si>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</si>
  <si>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</si>
  <si>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</si>
  <si>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</si>
  <si>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</si>
  <si>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</si>
  <si>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</si>
  <si>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</si>
  <si>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</si>
  <si>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</si>
  <si>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</si>
  <si>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</si>
  <si>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</si>
  <si>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</si>
  <si>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</si>
  <si>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</si>
  <si>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</si>
  <si>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</si>
  <si>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</si>
  <si>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</si>
  <si>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</si>
  <si>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</si>
  <si>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</si>
  <si>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</si>
  <si>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</si>
  <si>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</si>
  <si>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</si>
  <si>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</si>
  <si>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</si>
  <si>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</si>
  <si>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</si>
  <si>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</si>
  <si>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</si>
  <si>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</si>
  <si>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</si>
  <si>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</si>
  <si>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</si>
  <si>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</si>
  <si>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</si>
  <si>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</si>
  <si>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</si>
  <si>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</si>
  <si>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</si>
  <si>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</si>
  <si>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</si>
  <si>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</si>
  <si>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</si>
  <si>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</si>
  <si>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</si>
  <si>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</si>
  <si>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</si>
  <si>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</si>
  <si>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</si>
  <si>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</si>
  <si>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</si>
  <si>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</si>
  <si>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</si>
  <si>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</si>
  <si>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</si>
  <si>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</si>
  <si>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</si>
  <si>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</si>
  <si>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</si>
  <si>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</si>
  <si>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</si>
  <si>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</si>
  <si>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</si>
  <si>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</si>
  <si>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</si>
  <si>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</si>
  <si>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</si>
  <si>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</si>
  <si>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</si>
  <si>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</si>
  <si>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</si>
  <si>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</si>
  <si>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</si>
  <si>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</si>
  <si>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</si>
  <si>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</si>
  <si>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</si>
  <si>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</si>
  <si>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</si>
  <si>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</si>
  <si>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</si>
  <si>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</si>
  <si>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</si>
  <si>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</si>
  <si>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</si>
  <si>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</si>
  <si>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</si>
  <si>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</si>
  <si>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</si>
  <si>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</si>
  <si>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</si>
  <si>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</si>
  <si>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</si>
  <si>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</si>
  <si>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</si>
  <si>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</si>
  <si>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</si>
  <si>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</si>
  <si>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</si>
  <si>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</si>
  <si>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</si>
  <si>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</si>
  <si>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</si>
  <si>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</si>
  <si>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</si>
  <si>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</si>
  <si>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</si>
  <si>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</si>
  <si>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</si>
  <si>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</si>
  <si>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</si>
  <si>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</si>
  <si>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</si>
  <si>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</si>
  <si>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</si>
  <si>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</si>
  <si>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</si>
  <si>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</si>
  <si>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</si>
  <si>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</si>
  <si>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</si>
  <si>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</si>
  <si>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</si>
  <si>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</si>
  <si>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</si>
  <si>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</si>
  <si>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</si>
  <si>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</si>
  <si>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</si>
  <si>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</si>
  <si>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</si>
  <si>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</si>
  <si>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</si>
  <si>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</si>
  <si>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</si>
  <si>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</si>
  <si>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</si>
  <si>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</si>
  <si>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</si>
  <si>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</si>
  <si>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</si>
  <si>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</si>
  <si>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</si>
  <si>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</si>
  <si>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</si>
  <si>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</si>
  <si>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</si>
  <si>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</si>
  <si>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</si>
  <si>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</si>
  <si>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</si>
  <si>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</si>
  <si>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</si>
  <si>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</si>
  <si>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</si>
  <si>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</si>
  <si>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</si>
  <si>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</si>
  <si>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</si>
  <si>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</si>
  <si>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</si>
  <si>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</si>
  <si>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</si>
  <si>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</si>
  <si>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</si>
  <si>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</si>
  <si>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</si>
  <si>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</si>
  <si>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</si>
  <si>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</si>
  <si>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</si>
  <si>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</si>
  <si>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</si>
  <si>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</si>
  <si>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</si>
  <si>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</si>
  <si>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</si>
  <si>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</si>
  <si>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</si>
  <si>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</si>
  <si>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</si>
  <si>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</si>
  <si>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</si>
  <si>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</si>
  <si>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</si>
  <si>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</si>
  <si>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</si>
  <si>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</si>
  <si>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</si>
  <si>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</si>
  <si>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</si>
  <si>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</si>
  <si>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</si>
  <si>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</si>
  <si>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</si>
  <si>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</si>
  <si>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</si>
  <si>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</si>
  <si>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</si>
  <si>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</si>
  <si>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</si>
  <si>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</si>
  <si>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</si>
  <si>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</si>
  <si>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</si>
  <si>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</si>
  <si>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</si>
  <si>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</si>
  <si>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</si>
  <si>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</si>
  <si>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</si>
  <si>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</si>
  <si>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</si>
  <si>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</si>
  <si>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</si>
  <si>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</si>
  <si>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</si>
  <si>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</si>
  <si>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</si>
  <si>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</si>
  <si>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</si>
  <si>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</si>
  <si>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</si>
  <si>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</si>
  <si>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</si>
  <si>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</si>
  <si>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</si>
  <si>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</si>
  <si>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</si>
  <si>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</si>
  <si>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</si>
  <si>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</si>
  <si>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</si>
  <si>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</si>
  <si>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</si>
  <si>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</si>
  <si>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</si>
  <si>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</si>
  <si>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</si>
  <si>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</si>
  <si>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</si>
  <si>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</si>
  <si>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</si>
  <si>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</si>
  <si>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</si>
  <si>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</si>
  <si>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</si>
  <si>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</si>
  <si>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</si>
  <si>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</si>
  <si>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</si>
  <si>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</si>
  <si>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</si>
  <si>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</si>
  <si>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</si>
  <si>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</si>
  <si>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</si>
  <si>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</si>
  <si>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</si>
  <si>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</si>
  <si>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</si>
  <si>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</si>
  <si>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</si>
  <si>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</si>
  <si>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</si>
  <si>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</si>
  <si>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</si>
  <si>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</si>
  <si>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</si>
  <si>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</si>
  <si>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</si>
  <si>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</si>
  <si>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</si>
  <si>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</si>
  <si>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</si>
  <si>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</si>
  <si>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</si>
  <si>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</si>
  <si>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</si>
  <si>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</si>
  <si>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</si>
  <si>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</si>
  <si>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</si>
  <si>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</si>
  <si>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</si>
  <si>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</si>
  <si>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</si>
  <si>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</si>
  <si>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</si>
  <si>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</si>
  <si>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</si>
  <si>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</si>
  <si>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</si>
  <si>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</si>
  <si>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</si>
  <si>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</si>
  <si>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</si>
  <si>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</si>
  <si>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</si>
  <si>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</si>
  <si>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</si>
  <si>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</si>
  <si>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</si>
  <si>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</si>
  <si>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</si>
  <si>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</si>
  <si>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</si>
  <si>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</si>
  <si>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</si>
  <si>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</si>
  <si>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</si>
  <si>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</si>
  <si>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</si>
  <si>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</si>
  <si>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</si>
  <si>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</si>
  <si>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</si>
  <si>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</si>
  <si>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</si>
  <si>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</si>
  <si>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</si>
  <si>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</si>
  <si>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</si>
  <si>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</si>
  <si>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</si>
  <si>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</si>
  <si>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</si>
  <si>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</si>
  <si>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</si>
  <si>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</si>
  <si>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</si>
  <si>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</si>
  <si>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</si>
  <si>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</si>
  <si>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</si>
  <si>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</si>
  <si>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</si>
  <si>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</si>
  <si>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</si>
  <si>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</si>
  <si>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</si>
  <si>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</si>
  <si>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</si>
  <si>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</si>
  <si>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</si>
  <si>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</si>
  <si>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</si>
  <si>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</si>
  <si>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</si>
  <si>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</si>
  <si>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</si>
  <si>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</si>
  <si>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</si>
  <si>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</si>
  <si>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</si>
  <si>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</si>
  <si>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</si>
  <si>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</si>
  <si>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</si>
  <si>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</si>
  <si>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</si>
  <si>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</si>
  <si>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</si>
  <si>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</si>
  <si>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</si>
  <si>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</si>
  <si>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</si>
  <si>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</si>
  <si>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</si>
  <si>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</si>
  <si>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</si>
  <si>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</si>
  <si>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</si>
  <si>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</si>
  <si>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</si>
  <si>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</si>
  <si>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</si>
  <si>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</si>
  <si>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</si>
  <si>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</si>
  <si>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</si>
  <si>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</si>
  <si>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</si>
  <si>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</si>
  <si>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</si>
  <si>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</si>
  <si>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</si>
  <si>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</si>
  <si>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</si>
  <si>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</si>
  <si>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</si>
  <si>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</si>
  <si>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</si>
  <si>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</si>
  <si>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</si>
  <si>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</si>
  <si>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</si>
  <si>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</si>
  <si>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</si>
  <si>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</si>
  <si>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</si>
  <si>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</si>
  <si>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</si>
  <si>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</si>
  <si>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</si>
  <si>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</si>
  <si>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</si>
  <si>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</si>
  <si>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</si>
  <si>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</si>
  <si>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</si>
  <si>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</si>
  <si>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</si>
  <si>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</si>
  <si>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</si>
  <si>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</si>
  <si>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</si>
  <si>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</si>
  <si>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</si>
  <si>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</si>
  <si>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</si>
  <si>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</si>
  <si>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</si>
  <si>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</si>
  <si>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</si>
  <si>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</si>
  <si>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</si>
  <si>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</si>
  <si>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</si>
  <si>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</si>
  <si>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</si>
  <si>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</si>
  <si>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</si>
  <si>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</si>
  <si>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</si>
  <si>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</si>
  <si>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</si>
  <si>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</si>
  <si>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</si>
  <si>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</si>
  <si>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</si>
  <si>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</si>
  <si>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</si>
  <si>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</si>
  <si>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</si>
  <si>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</si>
  <si>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</si>
  <si>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</si>
  <si>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</si>
  <si>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</si>
  <si>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</si>
  <si>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</si>
  <si>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</si>
  <si>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</si>
  <si>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</si>
  <si>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</si>
  <si>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</si>
  <si>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</si>
  <si>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</si>
  <si>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</si>
  <si>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</si>
  <si>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</si>
  <si>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</si>
  <si>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</si>
  <si>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</si>
  <si>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</si>
  <si>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</si>
  <si>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</si>
  <si>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</si>
  <si>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</si>
  <si>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</si>
  <si>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</si>
  <si>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</si>
  <si>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</si>
  <si>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</si>
  <si>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</si>
  <si>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</si>
  <si>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</si>
  <si>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</si>
  <si>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</si>
  <si>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</si>
  <si>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</si>
  <si>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</si>
  <si>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</si>
  <si>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</si>
  <si>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</si>
  <si>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</si>
  <si>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</si>
  <si>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</si>
  <si>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</si>
  <si>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</si>
  <si>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</si>
  <si>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</si>
  <si>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</si>
  <si>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</si>
  <si>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</si>
  <si>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</si>
  <si>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</si>
  <si>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</si>
  <si>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</si>
  <si>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</si>
  <si>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</si>
  <si>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</si>
  <si>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</si>
  <si>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</si>
  <si>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</si>
  <si>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</si>
  <si>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</si>
  <si>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</si>
  <si>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</si>
  <si>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</si>
  <si>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</si>
  <si>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</si>
  <si>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</si>
  <si>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</si>
  <si>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</si>
  <si>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</si>
  <si>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</si>
  <si>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</si>
  <si>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</si>
  <si>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</si>
  <si>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</si>
  <si>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</si>
  <si>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</si>
  <si>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</si>
  <si>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</si>
  <si>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</si>
  <si>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</si>
  <si>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</si>
  <si>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</si>
  <si>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</si>
  <si>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</si>
  <si>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</si>
  <si>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</si>
  <si>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</si>
  <si>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</si>
  <si>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</si>
  <si>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</si>
  <si>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</si>
  <si>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</si>
  <si>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</si>
  <si>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</si>
  <si>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</si>
  <si>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</si>
  <si>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</si>
  <si>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</si>
  <si>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</si>
  <si>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</si>
  <si>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</si>
  <si>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</si>
  <si>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</si>
  <si>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</si>
  <si>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</si>
  <si>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</si>
  <si>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</si>
  <si>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</si>
  <si>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</si>
  <si>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</si>
  <si>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</si>
  <si>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</si>
  <si>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</si>
  <si>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</si>
  <si>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</si>
  <si>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</si>
  <si>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</si>
  <si>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</si>
  <si>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</si>
  <si>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</si>
  <si>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</si>
  <si>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</si>
  <si>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</si>
  <si>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</si>
  <si>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</si>
  <si>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</si>
  <si>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</si>
  <si>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</si>
  <si>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</si>
  <si>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</si>
  <si>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</si>
  <si>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</si>
  <si>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</si>
  <si>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</si>
  <si>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</si>
  <si>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</si>
  <si>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</si>
  <si>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</si>
  <si>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</si>
  <si>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</si>
  <si>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</si>
  <si>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</si>
  <si>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</si>
  <si>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</si>
  <si>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</si>
  <si>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</si>
  <si>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</si>
  <si>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</si>
  <si>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</si>
  <si>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</si>
  <si>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</si>
  <si>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</si>
  <si>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</si>
  <si>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</si>
  <si>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</si>
  <si>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</si>
  <si>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</si>
  <si>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</si>
  <si>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</si>
  <si>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</si>
  <si>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</si>
  <si>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</si>
  <si>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</si>
  <si>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</si>
  <si>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</si>
  <si>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</si>
  <si>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</si>
  <si>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</si>
  <si>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</si>
  <si>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</si>
  <si>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</si>
  <si>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</si>
  <si>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</si>
  <si>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</si>
  <si>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</si>
  <si>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</si>
  <si>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</si>
  <si>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</si>
  <si>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</si>
  <si>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</si>
  <si>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</si>
  <si>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</si>
  <si>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</si>
  <si>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</si>
  <si>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</si>
  <si>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</si>
  <si>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</si>
  <si>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</si>
  <si>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</si>
  <si>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</si>
  <si>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</si>
  <si>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</si>
  <si>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</si>
  <si>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</si>
  <si>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</si>
  <si>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</si>
  <si>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</si>
  <si>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</si>
  <si>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</si>
  <si>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</si>
  <si>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</si>
  <si>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</si>
  <si>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</si>
  <si>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</si>
  <si>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</si>
  <si>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</si>
  <si>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</si>
  <si>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</si>
  <si>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</si>
  <si>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</si>
  <si>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</si>
  <si>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</si>
  <si>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</si>
  <si>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</si>
  <si>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</si>
  <si>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</si>
  <si>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</si>
  <si>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</si>
  <si>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</si>
  <si>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</si>
  <si>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</si>
  <si>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</si>
  <si>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</si>
  <si>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</si>
  <si>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</si>
  <si>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</si>
  <si>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</si>
  <si>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</si>
  <si>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</si>
  <si>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</si>
  <si>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</si>
  <si>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</si>
  <si>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</si>
  <si>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</si>
  <si>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</si>
  <si>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</si>
  <si>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</si>
  <si>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</si>
  <si>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</si>
  <si>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</si>
  <si>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</si>
  <si>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</si>
  <si>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</si>
  <si>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</si>
  <si>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</si>
  <si>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</si>
  <si>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</si>
  <si>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</si>
  <si>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</si>
  <si>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</si>
  <si>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</si>
  <si>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</si>
  <si>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</si>
  <si>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</si>
  <si>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</si>
  <si>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</si>
  <si>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</si>
  <si>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</si>
  <si>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</si>
  <si>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</si>
  <si>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</si>
  <si>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</si>
  <si>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</si>
  <si>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</si>
  <si>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</si>
  <si>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</si>
  <si>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</si>
  <si>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</si>
  <si>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</si>
  <si>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</si>
  <si>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</si>
  <si>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</si>
  <si>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</si>
  <si>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</si>
  <si>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</si>
  <si>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</si>
  <si>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</si>
  <si>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</si>
  <si>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</si>
  <si>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</si>
  <si>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</si>
  <si>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</si>
  <si>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</si>
  <si>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</si>
  <si>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</si>
  <si>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</si>
  <si>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</si>
  <si>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</si>
  <si>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</si>
  <si>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</si>
  <si>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</si>
  <si>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</si>
  <si>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</si>
  <si>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</si>
  <si>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</si>
  <si>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</si>
  <si>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</si>
  <si>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</si>
  <si>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</si>
  <si>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</si>
  <si>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</si>
  <si>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</si>
  <si>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</si>
  <si>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</si>
  <si>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</si>
  <si>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</si>
  <si>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</si>
  <si>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</si>
  <si>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</si>
  <si>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</si>
  <si>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</si>
  <si>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</si>
  <si>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</si>
  <si>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</si>
  <si>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</si>
  <si>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</si>
  <si>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</si>
  <si>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</si>
  <si>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</si>
  <si>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</si>
  <si>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</si>
  <si>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</si>
  <si>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</si>
  <si>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</si>
  <si>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</si>
  <si>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</si>
  <si>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</si>
  <si>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</si>
  <si>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</si>
  <si>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</si>
  <si>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</si>
  <si>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</si>
  <si>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</si>
  <si>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</si>
  <si>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</si>
  <si>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</si>
  <si>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</si>
  <si>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</si>
  <si>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</si>
  <si>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</si>
  <si>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</si>
  <si>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</si>
  <si>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</si>
  <si>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</si>
  <si>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</si>
  <si>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</si>
  <si>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</si>
  <si>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</si>
  <si>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</si>
  <si>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</si>
  <si>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</si>
  <si>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</si>
  <si>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</si>
  <si>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</si>
  <si>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</si>
  <si>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</si>
  <si>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</si>
  <si>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</si>
  <si>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</si>
  <si>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</si>
  <si>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</si>
  <si>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</si>
  <si>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</si>
  <si>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</si>
  <si>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</si>
  <si>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</si>
  <si>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</si>
  <si>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</si>
  <si>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</si>
  <si>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</si>
  <si>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</si>
  <si>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</si>
  <si>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</si>
  <si>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</si>
  <si>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</si>
  <si>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</si>
  <si>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</si>
  <si>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</si>
  <si>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</si>
  <si>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</si>
  <si>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</si>
  <si>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</si>
  <si>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</si>
  <si>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</si>
  <si>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</si>
  <si>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</si>
  <si>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</si>
  <si>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</si>
  <si>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</si>
  <si>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</si>
  <si>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</si>
  <si>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</si>
  <si>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</si>
  <si>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</si>
  <si>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</si>
  <si>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</si>
  <si>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</si>
  <si>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</si>
  <si>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</si>
  <si>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</si>
  <si>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</si>
  <si>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</si>
  <si>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</si>
  <si>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</si>
  <si>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</si>
  <si>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</si>
  <si>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</si>
  <si>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</si>
  <si>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</si>
  <si>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</si>
  <si>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</si>
  <si>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</si>
  <si>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</si>
  <si>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</si>
  <si>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</si>
  <si>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</si>
  <si>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</si>
  <si>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</si>
  <si>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</si>
  <si>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</si>
  <si>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</si>
  <si>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</si>
  <si>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</si>
  <si>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</si>
  <si>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</si>
  <si>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</si>
  <si>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</si>
  <si>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</si>
  <si>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</si>
  <si>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</si>
  <si>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</si>
  <si>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</si>
  <si>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</si>
  <si>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</si>
  <si>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</si>
  <si>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</si>
  <si>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</si>
  <si>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</si>
  <si>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</si>
  <si>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</si>
  <si>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</si>
  <si>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</si>
  <si>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</si>
  <si>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</si>
  <si>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</si>
  <si>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</si>
  <si>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</si>
  <si>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</si>
  <si>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</si>
  <si>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</si>
  <si>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</si>
  <si>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</si>
  <si>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</si>
  <si>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</si>
  <si>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</si>
  <si>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</si>
  <si>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</si>
  <si>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</si>
  <si>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</si>
  <si>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</si>
  <si>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</si>
  <si>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</si>
  <si>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</si>
  <si>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</si>
  <si>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</si>
  <si>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</si>
  <si>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</si>
  <si>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</si>
  <si>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</si>
  <si>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</si>
  <si>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</si>
  <si>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</si>
  <si>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</si>
  <si>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</si>
  <si>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</si>
  <si>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</si>
  <si>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</si>
  <si>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</si>
  <si>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</si>
  <si>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</si>
  <si>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</si>
  <si>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</si>
  <si>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</si>
  <si>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</si>
  <si>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</si>
  <si>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</si>
  <si>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</si>
  <si>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</si>
  <si>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</si>
  <si>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</si>
  <si>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</si>
  <si>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</si>
  <si>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</si>
  <si>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</si>
  <si>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</si>
  <si>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</si>
  <si>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</si>
  <si>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</si>
  <si>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</si>
  <si>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</si>
  <si>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</si>
  <si>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</si>
  <si>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</si>
  <si>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</si>
  <si>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</si>
  <si>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</si>
  <si>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</si>
  <si>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</si>
  <si>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</si>
  <si>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</si>
  <si>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</si>
  <si>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</si>
  <si>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</si>
  <si>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</si>
  <si>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</si>
  <si>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</si>
  <si>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</si>
  <si>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</si>
  <si>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</si>
  <si>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</si>
  <si>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</si>
  <si>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</si>
  <si>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</si>
  <si>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</si>
  <si>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</si>
  <si>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</si>
  <si>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</si>
  <si>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</si>
  <si>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</si>
  <si>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</si>
  <si>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</si>
  <si>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</si>
  <si>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</si>
  <si>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</si>
  <si>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</si>
  <si>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</si>
  <si>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</si>
  <si>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</si>
  <si>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</si>
  <si>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</si>
  <si>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</si>
  <si>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</si>
  <si>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</si>
  <si>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</si>
  <si>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</si>
  <si>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</si>
  <si>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</si>
  <si>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</si>
  <si>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</si>
  <si>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</si>
  <si>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</si>
  <si>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</si>
  <si>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</si>
  <si>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</si>
  <si>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</si>
  <si>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</si>
  <si>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</si>
  <si>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</si>
  <si>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</si>
  <si>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</si>
  <si>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</si>
  <si>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</si>
  <si>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</si>
  <si>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</si>
  <si>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</si>
  <si>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</si>
  <si>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</si>
  <si>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</si>
  <si>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</si>
  <si>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</si>
  <si>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</si>
  <si>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</si>
  <si>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</si>
  <si>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</si>
  <si>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</si>
  <si>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</si>
  <si>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</si>
  <si>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</si>
  <si>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</si>
  <si>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</si>
  <si>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</si>
  <si>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</si>
  <si>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</si>
  <si>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</si>
  <si>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</si>
  <si>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</si>
  <si>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</si>
  <si>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</si>
  <si>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</si>
  <si>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</si>
  <si>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</si>
  <si>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</si>
  <si>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</si>
  <si>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</si>
  <si>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</si>
  <si>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</si>
  <si>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</si>
  <si>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</si>
  <si>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</si>
  <si>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</si>
  <si>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</si>
  <si>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</si>
  <si>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</si>
  <si>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</si>
  <si>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</si>
  <si>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</si>
  <si>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</si>
  <si>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</si>
  <si>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</si>
  <si>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</si>
  <si>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</si>
  <si>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</si>
  <si>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</si>
  <si>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</si>
  <si>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</si>
  <si>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</si>
  <si>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</si>
  <si>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</si>
  <si>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</si>
  <si>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</si>
  <si>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</si>
  <si>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</si>
  <si>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</si>
  <si>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</si>
  <si>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</si>
  <si>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</si>
  <si>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</si>
  <si>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</si>
  <si>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</si>
  <si>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</si>
  <si>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</si>
  <si>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</si>
  <si>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</si>
  <si>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</si>
  <si>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</si>
  <si>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</si>
  <si>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</si>
  <si>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</si>
  <si>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</si>
  <si>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</si>
  <si>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</si>
  <si>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</si>
  <si>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</si>
  <si>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</si>
  <si>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</si>
  <si>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</si>
  <si>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</si>
  <si>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</si>
  <si>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</si>
  <si>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</si>
  <si>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</si>
  <si>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</si>
  <si>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</si>
  <si>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</si>
  <si>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</si>
  <si>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</si>
  <si>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</si>
  <si>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</si>
  <si>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</si>
  <si>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</si>
  <si>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</si>
  <si>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</si>
  <si>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</si>
  <si>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</si>
  <si>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</si>
  <si>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</si>
  <si>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</si>
  <si>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</si>
  <si>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</si>
  <si>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</si>
  <si>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</si>
  <si>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</si>
  <si>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</si>
  <si>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</si>
  <si>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</si>
  <si>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</si>
  <si>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</si>
  <si>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</si>
  <si>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</si>
  <si>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</si>
  <si>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</si>
  <si>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</si>
  <si>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</si>
  <si>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</si>
  <si>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</si>
  <si>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</si>
  <si>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</si>
  <si>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</si>
  <si>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</si>
  <si>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</si>
  <si>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</si>
  <si>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</si>
  <si>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</si>
  <si>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</si>
  <si>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</si>
  <si>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</si>
  <si>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</si>
  <si>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</si>
  <si>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</si>
  <si>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</si>
  <si>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</si>
  <si>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</si>
  <si>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</si>
  <si>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</si>
  <si>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</si>
  <si>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</si>
  <si>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</si>
  <si>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</si>
  <si>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</si>
  <si>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</si>
  <si>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</si>
  <si>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</si>
  <si>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</si>
  <si>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</si>
  <si>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</si>
  <si>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</si>
  <si>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</si>
  <si>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</si>
  <si>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</si>
  <si>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</si>
  <si>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</si>
  <si>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</si>
  <si>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</si>
  <si>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</si>
  <si>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</si>
  <si>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</si>
  <si>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</si>
  <si>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</si>
  <si>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</si>
  <si>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</si>
  <si>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</si>
  <si>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</si>
  <si>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</si>
  <si>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</si>
  <si>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</si>
  <si>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</si>
  <si>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</si>
  <si>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</si>
  <si>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</si>
  <si>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</si>
  <si>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</si>
  <si>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</si>
  <si>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</si>
  <si>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</si>
  <si>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</si>
  <si>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</si>
  <si>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</si>
  <si>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</si>
  <si>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</si>
  <si>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</si>
  <si>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</si>
  <si>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</si>
  <si>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</si>
  <si>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</si>
  <si>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</si>
  <si>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</si>
  <si>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</si>
  <si>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</si>
  <si>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</si>
  <si>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</si>
  <si>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</si>
  <si>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</si>
  <si>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</si>
  <si>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</si>
  <si>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</si>
  <si>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</si>
  <si>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</si>
  <si>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</si>
  <si>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</si>
  <si>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</si>
  <si>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</si>
  <si>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</si>
  <si>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</si>
  <si>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</si>
  <si>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</si>
  <si>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</si>
  <si>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</si>
  <si>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</si>
  <si>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</si>
  <si>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</si>
  <si>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</si>
  <si>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</si>
  <si>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</si>
  <si>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</si>
  <si>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</si>
  <si>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</si>
  <si>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</si>
  <si>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</si>
  <si>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</si>
  <si>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</si>
  <si>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</si>
  <si>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</si>
  <si>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</si>
  <si>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</si>
  <si>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</si>
  <si>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</si>
  <si>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</si>
  <si>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</si>
  <si>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</si>
  <si>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</si>
  <si>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</si>
  <si>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</si>
  <si>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</si>
  <si>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</si>
  <si>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</si>
  <si>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</si>
  <si>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</si>
  <si>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</si>
  <si>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</si>
  <si>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</si>
  <si>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</si>
  <si>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</si>
  <si>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</si>
  <si>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</si>
  <si>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</si>
  <si>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</si>
  <si>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</si>
  <si>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</si>
  <si>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</si>
  <si>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</si>
  <si>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</si>
  <si>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</si>
  <si>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</si>
  <si>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</si>
  <si>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</si>
  <si>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</si>
  <si>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</si>
  <si>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</si>
  <si>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</si>
  <si>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</si>
  <si>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</si>
  <si>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</si>
  <si>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</si>
  <si>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</si>
  <si>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</si>
  <si>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</si>
  <si>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</si>
  <si>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</si>
  <si>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</si>
  <si>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</si>
  <si>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</si>
  <si>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</si>
  <si>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</si>
  <si>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</si>
  <si>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</si>
  <si>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</si>
  <si>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</si>
  <si>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</si>
  <si>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</si>
  <si>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</si>
  <si>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</si>
  <si>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</si>
  <si>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</si>
  <si>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</si>
  <si>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</si>
  <si>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</si>
  <si>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</si>
  <si>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</si>
  <si>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</si>
  <si>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</si>
  <si>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</si>
  <si>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</si>
  <si>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</si>
  <si>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</si>
  <si>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</si>
  <si>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</si>
  <si>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</si>
  <si>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</si>
  <si>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</si>
  <si>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</si>
  <si>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</si>
  <si>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</si>
  <si>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</si>
  <si>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</si>
  <si>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</si>
  <si>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</si>
  <si>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</si>
  <si>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</si>
  <si>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</si>
  <si>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</si>
  <si>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</si>
  <si>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</si>
  <si>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</si>
  <si>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</si>
  <si>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</si>
  <si>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</si>
  <si>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</si>
  <si>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</si>
  <si>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</si>
  <si>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</si>
  <si>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</si>
  <si>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</si>
  <si>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</si>
  <si>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</si>
  <si>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</si>
  <si>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</si>
  <si>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</si>
  <si>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</si>
  <si>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</si>
  <si>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</si>
  <si>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</si>
  <si>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</si>
  <si>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</si>
  <si>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</si>
  <si>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</si>
  <si>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</si>
  <si>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</si>
  <si>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</si>
  <si>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</si>
  <si>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</si>
  <si>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</si>
  <si>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</si>
  <si>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</si>
  <si>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</si>
  <si>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</si>
  <si>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</si>
  <si>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</si>
  <si>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</si>
  <si>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</si>
  <si>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</si>
  <si>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</si>
  <si>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</si>
  <si>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</si>
  <si>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</si>
  <si>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</si>
  <si>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</si>
  <si>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</si>
  <si>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</si>
  <si>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</si>
  <si>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</si>
  <si>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</si>
  <si>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</si>
  <si>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</si>
  <si>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</si>
  <si>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</si>
  <si>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</si>
  <si>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</si>
  <si>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</si>
  <si>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</si>
  <si>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</si>
  <si>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</si>
  <si>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</si>
  <si>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</si>
  <si>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</si>
  <si>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</si>
  <si>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</si>
  <si>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</si>
  <si>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</si>
  <si>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</si>
  <si>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</si>
  <si>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</si>
  <si>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</si>
  <si>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</si>
  <si>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</si>
  <si>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</si>
  <si>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</si>
  <si>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</si>
  <si>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</si>
  <si>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</si>
  <si>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</si>
  <si>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</si>
  <si>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</si>
  <si>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</si>
  <si>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</si>
  <si>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</si>
  <si>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</si>
  <si>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</si>
  <si>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</si>
  <si>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</si>
  <si>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</si>
  <si>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</si>
  <si>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</si>
  <si>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</si>
  <si>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</si>
  <si>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</si>
  <si>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</si>
  <si>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</si>
  <si>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</si>
  <si>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</si>
  <si>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</si>
  <si>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</si>
  <si>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</si>
  <si>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</si>
  <si>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</si>
  <si>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</si>
  <si>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</si>
  <si>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</si>
  <si>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</si>
  <si>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</si>
  <si>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</si>
  <si>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</si>
  <si>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</si>
  <si>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</si>
  <si>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</si>
  <si>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</si>
  <si>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</si>
  <si>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</si>
  <si>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</si>
  <si>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</si>
  <si>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</si>
  <si>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</si>
  <si>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</si>
  <si>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</si>
  <si>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</si>
  <si>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</si>
  <si>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</si>
  <si>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</si>
  <si>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</si>
  <si>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</si>
  <si>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</si>
  <si>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</si>
  <si>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</si>
  <si>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</si>
  <si>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</si>
  <si>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</si>
  <si>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</si>
  <si>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</si>
  <si>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</si>
  <si>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</si>
  <si>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</si>
  <si>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</si>
  <si>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</si>
  <si>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</si>
  <si>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</si>
  <si>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</si>
  <si>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</si>
  <si>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</si>
  <si>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</si>
  <si>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</si>
  <si>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</si>
  <si>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</si>
  <si>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</si>
  <si>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</si>
  <si>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</si>
  <si>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</si>
  <si>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</si>
  <si>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</si>
  <si>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</si>
  <si>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</si>
  <si>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</si>
  <si>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</si>
  <si>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</si>
  <si>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</si>
  <si>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</si>
  <si>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</si>
  <si>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</si>
  <si>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</si>
  <si>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</si>
  <si>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</si>
  <si>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</si>
  <si>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</si>
  <si>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</si>
  <si>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</si>
  <si>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</si>
  <si>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</si>
  <si>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</si>
  <si>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</si>
  <si>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</si>
  <si>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</si>
  <si>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</si>
  <si>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</si>
  <si>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</si>
  <si>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</si>
  <si>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</si>
  <si>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</si>
  <si>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</si>
  <si>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</si>
  <si>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</si>
  <si>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</si>
  <si>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</si>
  <si>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</si>
  <si>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</si>
  <si>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</si>
  <si>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</si>
  <si>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</si>
  <si>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</si>
  <si>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</si>
  <si>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</si>
  <si>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</si>
  <si>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</si>
  <si>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</si>
  <si>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</si>
  <si>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</si>
  <si>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</si>
  <si>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</si>
  <si>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</si>
  <si>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</si>
  <si>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</si>
  <si>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</si>
  <si>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</si>
  <si>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</si>
  <si>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</si>
  <si>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</si>
  <si>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</si>
  <si>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</si>
  <si>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</si>
  <si>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</si>
  <si>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</si>
  <si>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</si>
  <si>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</si>
  <si>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</si>
  <si>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</si>
  <si>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</si>
  <si>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</si>
  <si>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</si>
  <si>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</si>
  <si>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</si>
  <si>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</si>
  <si>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</si>
  <si>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</si>
  <si>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</si>
  <si>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</si>
  <si>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</si>
  <si>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</si>
  <si>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</si>
  <si>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</si>
  <si>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</si>
  <si>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</si>
  <si>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</si>
  <si>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</si>
  <si>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</si>
  <si>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</si>
  <si>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</si>
  <si>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</si>
  <si>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</si>
  <si>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</si>
  <si>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</si>
  <si>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</si>
  <si>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</si>
  <si>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</si>
  <si>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</si>
  <si>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</si>
  <si>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</si>
  <si>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</si>
  <si>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</si>
  <si>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</si>
  <si>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</si>
  <si>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</si>
  <si>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</si>
  <si>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</si>
  <si>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</si>
  <si>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</si>
  <si>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</si>
  <si>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</si>
  <si>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</si>
  <si>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</si>
  <si>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</si>
  <si>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</si>
  <si>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</si>
  <si>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</si>
  <si>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</si>
  <si>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</si>
  <si>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</si>
  <si>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</si>
  <si>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</si>
  <si>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</si>
  <si>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</si>
  <si>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</si>
  <si>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</si>
  <si>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</si>
  <si>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</si>
  <si>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</si>
  <si>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</si>
  <si>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</si>
  <si>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</si>
  <si>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</si>
  <si>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</si>
  <si>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</si>
  <si>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</si>
  <si>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</si>
  <si>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</si>
  <si>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</si>
  <si>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</si>
  <si>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</si>
  <si>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</si>
  <si>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</si>
  <si>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</si>
  <si>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</si>
  <si>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</si>
  <si>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</si>
  <si>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</si>
  <si>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</si>
  <si>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</si>
  <si>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</si>
  <si>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</si>
  <si>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</si>
  <si>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</si>
  <si>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</si>
  <si>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</si>
  <si>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</si>
  <si>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</si>
  <si>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</si>
  <si>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</si>
  <si>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</si>
  <si>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</si>
  <si>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</si>
  <si>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</si>
  <si>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</si>
  <si>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</si>
  <si>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</si>
  <si>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</si>
  <si>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</si>
  <si>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</si>
  <si>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</si>
  <si>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</si>
  <si>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</si>
  <si>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</si>
  <si>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</si>
  <si>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</si>
  <si>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</si>
  <si>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</si>
  <si>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</si>
  <si>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</si>
  <si>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</si>
  <si>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</si>
  <si>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</si>
  <si>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</si>
  <si>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</si>
  <si>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</si>
  <si>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</si>
  <si>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</si>
  <si>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</si>
  <si>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</si>
  <si>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</si>
  <si>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</si>
  <si>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</si>
  <si>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</si>
  <si>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</si>
  <si>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</si>
  <si>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</si>
  <si>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</si>
  <si>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</si>
  <si>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</si>
  <si>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</si>
  <si>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</si>
  <si>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</si>
  <si>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</si>
  <si>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</si>
  <si>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</si>
  <si>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</si>
  <si>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</si>
  <si>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</si>
  <si>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</si>
  <si>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</si>
  <si>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</si>
  <si>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</si>
  <si>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</si>
  <si>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</si>
  <si>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</si>
  <si>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</si>
  <si>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</si>
  <si>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</si>
  <si>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</si>
  <si>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</si>
  <si>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</si>
  <si>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</si>
  <si>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</si>
  <si>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</si>
  <si>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</si>
  <si>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</si>
  <si>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</si>
  <si>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</si>
  <si>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</si>
  <si>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</si>
  <si>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</si>
  <si>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</si>
  <si>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</si>
  <si>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</si>
  <si>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</si>
  <si>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</si>
  <si>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</si>
  <si>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</si>
  <si>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</si>
  <si>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</si>
  <si>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</si>
  <si>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</si>
  <si>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</si>
  <si>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</si>
  <si>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</si>
  <si>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</si>
  <si>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</si>
  <si>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</si>
  <si>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</si>
  <si>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</si>
  <si>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</si>
  <si>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</si>
  <si>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</si>
  <si>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</si>
  <si>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</si>
  <si>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</si>
  <si>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</si>
  <si>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</si>
  <si>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</si>
  <si>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</si>
  <si>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</si>
  <si>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</si>
  <si>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</si>
  <si>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</si>
  <si>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</si>
  <si>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</si>
  <si>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</si>
  <si>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</si>
  <si>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</si>
  <si>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</si>
  <si>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</si>
  <si>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</si>
  <si>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</si>
  <si>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</si>
  <si>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</si>
  <si>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</si>
  <si>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</si>
  <si>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</si>
  <si>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</si>
  <si>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</si>
  <si>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</si>
  <si>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</si>
  <si>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</si>
  <si>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</si>
  <si>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</si>
  <si>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</si>
  <si>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</si>
  <si>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</si>
  <si>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</si>
  <si>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</si>
  <si>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</si>
  <si>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</si>
  <si>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</si>
  <si>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</si>
  <si>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</si>
  <si>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</si>
  <si>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</si>
  <si>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</si>
  <si>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</si>
  <si>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</si>
  <si>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</si>
  <si>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</si>
  <si>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</si>
  <si>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</si>
  <si>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</si>
  <si>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</si>
  <si>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</si>
  <si>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</si>
  <si>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</si>
  <si>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</si>
  <si>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</si>
  <si>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</si>
  <si>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</si>
  <si>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</si>
  <si>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</si>
  <si>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</si>
  <si>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</si>
  <si>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</si>
  <si>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</si>
  <si>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</si>
  <si>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</si>
  <si>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</si>
  <si>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</si>
  <si>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</si>
  <si>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</si>
  <si>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</si>
  <si>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</si>
  <si>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</si>
  <si>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</si>
  <si>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</si>
  <si>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</si>
  <si>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</si>
  <si>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</si>
  <si>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</si>
  <si>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</si>
  <si>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</si>
  <si>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</si>
  <si>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</si>
  <si>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</si>
  <si>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</si>
  <si>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</si>
  <si>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</si>
  <si>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</si>
  <si>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</si>
  <si>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</si>
  <si>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</si>
  <si>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</si>
  <si>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</si>
  <si>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</si>
  <si>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</si>
  <si>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</si>
  <si>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</si>
  <si>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</si>
  <si>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</si>
  <si>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</si>
  <si>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</si>
  <si>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</si>
  <si>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</si>
  <si>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</si>
  <si>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</si>
  <si>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</si>
  <si>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</si>
  <si>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</si>
  <si>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</si>
  <si>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</si>
  <si>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</si>
  <si>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</si>
  <si>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</si>
  <si>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</si>
  <si>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</si>
  <si>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</si>
  <si>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</si>
  <si>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</si>
  <si>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</si>
  <si>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</si>
  <si>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</si>
  <si>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</si>
  <si>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</si>
  <si>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</si>
  <si>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</si>
  <si>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</si>
  <si>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</si>
  <si>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</si>
  <si>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</si>
  <si>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</si>
  <si>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</si>
  <si>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</si>
  <si>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</si>
  <si>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</si>
  <si>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</si>
  <si>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</si>
  <si>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</si>
  <si>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</si>
  <si>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</si>
  <si>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</si>
  <si>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</si>
  <si>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</si>
  <si>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</si>
  <si>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</si>
  <si>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</si>
  <si>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</si>
  <si>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</si>
  <si>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</si>
  <si>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</si>
  <si>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</si>
  <si>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</si>
  <si>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</si>
  <si>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</si>
  <si>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</si>
  <si>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</si>
  <si>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</si>
  <si>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</si>
  <si>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</si>
  <si>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</si>
  <si>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</si>
  <si>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</si>
  <si>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</si>
  <si>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</si>
  <si>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</si>
  <si>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</si>
  <si>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</si>
  <si>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</si>
  <si>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</si>
  <si>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</si>
  <si>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</si>
  <si>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</si>
  <si>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</si>
  <si>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</si>
  <si>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</si>
  <si>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</si>
  <si>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</si>
  <si>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</si>
  <si>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</si>
  <si>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</si>
  <si>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</si>
  <si>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</si>
  <si>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</si>
  <si>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</si>
  <si>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</si>
  <si>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</si>
  <si>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</si>
  <si>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</si>
  <si>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</si>
  <si>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</si>
  <si>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</si>
  <si>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</si>
  <si>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</si>
  <si>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</si>
  <si>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</si>
  <si>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</si>
  <si>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</si>
  <si>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</si>
  <si>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</si>
  <si>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</si>
  <si>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</si>
  <si>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</si>
  <si>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</si>
  <si>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</si>
  <si>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</si>
  <si>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</si>
  <si>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</si>
  <si>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</si>
  <si>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</si>
  <si>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</si>
  <si>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</si>
  <si>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</si>
  <si>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</si>
  <si>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</si>
  <si>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</si>
  <si>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</si>
  <si>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</si>
  <si>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</si>
  <si>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</si>
  <si>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</si>
  <si>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</si>
  <si>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</si>
  <si>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</si>
  <si>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</si>
  <si>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</si>
  <si>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</si>
  <si>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</si>
  <si>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</si>
  <si>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</si>
  <si>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</si>
  <si>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</si>
  <si>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</si>
  <si>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</si>
  <si>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</si>
  <si>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</si>
  <si>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</si>
  <si>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</si>
  <si>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</si>
  <si>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</si>
  <si>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</si>
  <si>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</si>
  <si>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</si>
  <si>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</si>
  <si>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</si>
  <si>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</si>
  <si>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</si>
  <si>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</si>
  <si>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</si>
  <si>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</si>
  <si>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</si>
  <si>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</si>
  <si>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</si>
  <si>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</si>
  <si>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</si>
  <si>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</si>
  <si>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</si>
  <si>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</si>
  <si>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</si>
  <si>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</si>
  <si>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</si>
  <si>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</si>
  <si>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</si>
  <si>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</si>
  <si>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</si>
  <si>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</si>
  <si>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</si>
  <si>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</si>
  <si>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</si>
  <si>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</si>
  <si>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</si>
  <si>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</si>
  <si>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</si>
  <si>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</si>
  <si>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</si>
  <si>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</si>
  <si>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</si>
  <si>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</si>
  <si>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</si>
  <si>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</si>
  <si>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</si>
  <si>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</si>
  <si>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</si>
  <si>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</si>
  <si>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</si>
  <si>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</si>
  <si>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</si>
  <si>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</si>
  <si>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</si>
  <si>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</si>
  <si>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</si>
  <si>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</si>
  <si>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</si>
  <si>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</si>
  <si>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</si>
  <si>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</si>
  <si>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</si>
  <si>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</si>
  <si>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</si>
  <si>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</si>
  <si>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</si>
  <si>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</si>
  <si>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</si>
  <si>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</si>
  <si>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</si>
  <si>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</si>
  <si>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</si>
  <si>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</si>
  <si>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</si>
  <si>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</si>
  <si>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</si>
  <si>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</si>
  <si>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</si>
  <si>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</si>
  <si>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</si>
  <si>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</si>
  <si>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</si>
  <si>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</si>
  <si>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</si>
  <si>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</si>
  <si>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</si>
  <si>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</si>
  <si>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</si>
  <si>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</si>
  <si>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</si>
  <si>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</si>
  <si>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</si>
  <si>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</si>
  <si>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</si>
  <si>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</si>
  <si>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</si>
  <si>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</si>
  <si>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</si>
  <si>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</si>
  <si>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</si>
  <si>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</si>
  <si>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</si>
  <si>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</si>
  <si>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</si>
  <si>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</si>
  <si>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</si>
  <si>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</si>
  <si>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</si>
  <si>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</si>
  <si>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</si>
  <si>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</si>
  <si>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</si>
  <si>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</si>
  <si>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</si>
  <si>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</si>
  <si>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</si>
  <si>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</si>
  <si>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</si>
  <si>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</si>
  <si>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</si>
  <si>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</si>
  <si>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</si>
  <si>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</si>
  <si>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</si>
  <si>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</si>
  <si>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</si>
  <si>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</si>
  <si>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</si>
  <si>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</si>
  <si>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</si>
  <si>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</si>
  <si>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</si>
  <si>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</si>
  <si>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</si>
  <si>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</si>
  <si>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</si>
  <si>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</si>
  <si>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</si>
  <si>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</si>
  <si>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</si>
  <si>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</si>
  <si>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</si>
  <si>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</si>
  <si>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</si>
  <si>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</si>
  <si>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</si>
  <si>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</si>
  <si>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</si>
  <si>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</si>
  <si>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</si>
  <si>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</si>
  <si>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</si>
  <si>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</si>
  <si>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</si>
  <si>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</si>
  <si>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</si>
  <si>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</si>
  <si>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</si>
  <si>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</si>
  <si>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</si>
  <si>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</si>
  <si>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</si>
  <si>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</si>
  <si>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</si>
  <si>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</si>
  <si>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</si>
  <si>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</si>
  <si>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</si>
  <si>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</si>
  <si>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</si>
  <si>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</si>
  <si>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</si>
  <si>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</si>
  <si>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</si>
  <si>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</si>
  <si>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</si>
  <si>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</si>
  <si>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</si>
  <si>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</si>
  <si>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</si>
  <si>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</si>
  <si>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</si>
  <si>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</si>
  <si>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</si>
  <si>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</si>
  <si>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</si>
  <si>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</si>
  <si>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</si>
  <si>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</si>
  <si>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</si>
  <si>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</si>
  <si>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</si>
  <si>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</si>
  <si>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</si>
  <si>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</si>
  <si>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</si>
  <si>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</si>
  <si>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</si>
  <si>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</si>
  <si>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</si>
  <si>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</si>
  <si>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</si>
  <si>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</si>
  <si>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</si>
  <si>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</si>
  <si>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</si>
  <si>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</si>
  <si>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</si>
  <si>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</si>
  <si>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</si>
  <si>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</si>
  <si>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</si>
  <si>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</si>
  <si>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</si>
  <si>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</si>
  <si>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</si>
  <si>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</si>
  <si>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</si>
  <si>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</si>
  <si>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</si>
  <si>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</si>
  <si>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</si>
  <si>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</si>
  <si>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</si>
  <si>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</si>
  <si>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</si>
  <si>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</si>
  <si>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</si>
  <si>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</si>
  <si>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</si>
  <si>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</si>
  <si>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</si>
  <si>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</si>
  <si>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</si>
  <si>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</si>
  <si>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</si>
  <si>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</si>
  <si>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</si>
  <si>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</si>
  <si>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</si>
  <si>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</si>
  <si>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</si>
  <si>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</si>
  <si>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</si>
  <si>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</si>
  <si>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</si>
  <si>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</si>
  <si>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</si>
  <si>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</si>
  <si>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</si>
  <si>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</si>
  <si>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</si>
  <si>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</si>
  <si>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</si>
  <si>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</si>
  <si>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</si>
  <si>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</si>
  <si>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</si>
  <si>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</si>
  <si>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</si>
  <si>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</si>
  <si>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</si>
  <si>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</si>
  <si>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</si>
  <si>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</si>
  <si>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</si>
  <si>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</si>
  <si>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</si>
  <si>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</si>
  <si>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</si>
  <si>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</si>
  <si>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</si>
  <si>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</si>
  <si>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</si>
  <si>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</si>
  <si>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</si>
  <si>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</si>
  <si>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</si>
  <si>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</si>
  <si>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</si>
  <si>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</si>
  <si>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</si>
  <si>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</si>
  <si>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</si>
  <si>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</si>
  <si>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</si>
  <si>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</si>
  <si>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</si>
  <si>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</si>
  <si>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</si>
  <si>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</si>
  <si>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</si>
  <si>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</si>
  <si>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</si>
  <si>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</si>
  <si>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</si>
  <si>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</si>
  <si>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</si>
  <si>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</si>
  <si>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</si>
  <si>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</si>
  <si>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</si>
  <si>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</si>
  <si>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</si>
  <si>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</si>
  <si>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</si>
  <si>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</si>
  <si>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</si>
  <si>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</si>
  <si>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</si>
  <si>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</si>
  <si>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</si>
  <si>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</si>
  <si>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</si>
  <si>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</si>
  <si>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</si>
  <si>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</si>
  <si>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</si>
  <si>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</si>
  <si>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</si>
  <si>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</si>
  <si>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</si>
  <si>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</si>
  <si>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</si>
  <si>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</si>
  <si>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</si>
  <si>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</si>
  <si>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</si>
  <si>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</si>
  <si>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</si>
  <si>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</si>
  <si>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</si>
  <si>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</si>
  <si>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</si>
  <si>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</si>
  <si>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</si>
  <si>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</si>
  <si>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</si>
  <si>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</si>
  <si>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</si>
  <si>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</si>
  <si>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</si>
  <si>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</si>
  <si>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</si>
  <si>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</si>
  <si>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</si>
  <si>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</si>
  <si>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</si>
  <si>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</si>
  <si>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</si>
  <si>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</si>
  <si>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</si>
  <si>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</si>
  <si>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</si>
  <si>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</si>
  <si>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</si>
  <si>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</si>
  <si>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</si>
  <si>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</si>
  <si>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</si>
  <si>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</si>
  <si>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</si>
  <si>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</si>
  <si>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</si>
  <si>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</si>
  <si>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</si>
  <si>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</si>
  <si>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</si>
  <si>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</si>
  <si>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</si>
  <si>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</si>
  <si>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</si>
  <si>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</si>
  <si>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</si>
  <si>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</si>
  <si>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</si>
  <si>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</si>
  <si>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</si>
  <si>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</si>
  <si>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</si>
  <si>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</si>
  <si>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</si>
  <si>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</si>
  <si>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</si>
  <si>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</si>
  <si>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</si>
  <si>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</si>
  <si>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</si>
  <si>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</si>
  <si>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</si>
  <si>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</si>
  <si>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</si>
  <si>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</si>
  <si>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</si>
  <si>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</si>
  <si>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</si>
  <si>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</si>
  <si>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</si>
  <si>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</si>
  <si>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</si>
  <si>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</si>
  <si>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</si>
  <si>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</si>
  <si>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</si>
  <si>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</si>
  <si>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</si>
  <si>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</si>
  <si>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</si>
  <si>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</si>
  <si>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</si>
  <si>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</si>
  <si>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</si>
  <si>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</si>
  <si>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</si>
  <si>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</si>
  <si>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</si>
  <si>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</si>
  <si>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</si>
  <si>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</si>
  <si>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</si>
  <si>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</si>
  <si>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</si>
  <si>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</si>
  <si>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</si>
  <si>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</si>
  <si>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</si>
  <si>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</si>
  <si>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</si>
  <si>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</si>
  <si>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</si>
  <si>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</si>
  <si>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</si>
  <si>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</si>
  <si>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</si>
  <si>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</si>
  <si>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</si>
  <si>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</si>
  <si>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</si>
  <si>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</si>
  <si>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</si>
  <si>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</si>
  <si>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</si>
  <si>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</si>
  <si>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</si>
  <si>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</si>
  <si>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</si>
  <si>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</si>
  <si>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</si>
  <si>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</si>
  <si>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</si>
  <si>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</si>
  <si>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</si>
  <si>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</si>
  <si>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</si>
  <si>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</si>
  <si>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</si>
  <si>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</si>
  <si>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</si>
  <si>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</si>
  <si>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</si>
  <si>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</si>
  <si>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</si>
  <si>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</si>
  <si>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</si>
  <si>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</si>
  <si>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</si>
  <si>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</si>
  <si>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</si>
  <si>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</si>
  <si>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</si>
  <si>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</si>
  <si>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</si>
  <si>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</si>
  <si>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</si>
  <si>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</si>
  <si>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</si>
  <si>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</si>
  <si>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</si>
  <si>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</si>
  <si>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</si>
  <si>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</si>
  <si>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</si>
  <si>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</si>
  <si>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</si>
  <si>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</si>
  <si>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</si>
  <si>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</si>
  <si>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</si>
  <si>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</si>
  <si>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</si>
  <si>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</si>
  <si>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</si>
  <si>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</si>
  <si>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</si>
  <si>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</si>
  <si>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</si>
  <si>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</si>
  <si>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</si>
  <si>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</si>
  <si>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</si>
  <si>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</si>
  <si>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</si>
  <si>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</si>
  <si>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</si>
  <si>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</si>
  <si>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</si>
  <si>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</si>
  <si>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</si>
  <si>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</si>
  <si>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</si>
  <si>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</si>
  <si>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</si>
  <si>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</si>
  <si>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</si>
  <si>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</si>
  <si>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</si>
  <si>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</si>
  <si>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</si>
  <si>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</si>
  <si>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</si>
  <si>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</si>
  <si>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</si>
  <si>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</si>
  <si>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</si>
  <si>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</si>
  <si>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</si>
  <si>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</si>
  <si>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</si>
  <si>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</si>
  <si>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</si>
  <si>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</si>
  <si>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</si>
  <si>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</si>
  <si>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</si>
  <si>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</si>
  <si>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</si>
  <si>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</si>
  <si>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</si>
  <si>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</si>
  <si>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</si>
  <si>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</si>
  <si>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</si>
  <si>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</si>
  <si>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</si>
  <si>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</si>
  <si>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</si>
  <si>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</si>
  <si>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</si>
  <si>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</si>
  <si>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</si>
  <si>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</si>
  <si>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</si>
  <si>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</si>
  <si>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</si>
  <si>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</si>
  <si>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</si>
  <si>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</si>
  <si>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</si>
  <si>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</si>
  <si>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</si>
  <si>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</si>
  <si>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</si>
  <si>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</si>
  <si>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</si>
  <si>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</si>
  <si>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</si>
  <si>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</si>
  <si>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</si>
  <si>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</si>
  <si>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</si>
  <si>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</si>
  <si>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</si>
  <si>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</si>
  <si>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</si>
  <si>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</si>
  <si>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</si>
  <si>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</si>
  <si>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</si>
  <si>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</si>
  <si>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</si>
  <si>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</si>
  <si>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</si>
  <si>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</si>
  <si>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</si>
  <si>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</si>
  <si>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</si>
  <si>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</si>
  <si>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</si>
  <si>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</si>
  <si>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</si>
  <si>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</si>
  <si>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</si>
  <si>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</si>
  <si>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</si>
  <si>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</si>
  <si>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</si>
  <si>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</si>
  <si>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</si>
  <si>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</si>
  <si>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</si>
  <si>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</si>
  <si>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</si>
  <si>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</si>
  <si>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</si>
  <si>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</si>
  <si>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</si>
  <si>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</si>
  <si>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</si>
  <si>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</si>
  <si>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</si>
  <si>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</si>
  <si>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</si>
  <si>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</si>
  <si>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</si>
  <si>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</si>
  <si>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</si>
  <si>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</si>
  <si>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</si>
  <si>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</si>
  <si>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</si>
  <si>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</si>
  <si>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</si>
  <si>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</si>
  <si>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</si>
  <si>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</si>
  <si>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</si>
  <si>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</si>
  <si>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</si>
  <si>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</si>
  <si>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</si>
  <si>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</si>
  <si>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</si>
  <si>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</si>
  <si>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</si>
  <si>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</si>
  <si>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</si>
  <si>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</si>
  <si>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</si>
  <si>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</si>
  <si>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</si>
  <si>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</si>
  <si>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</si>
  <si>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</si>
  <si>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</si>
  <si>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</si>
  <si>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</si>
  <si>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</si>
  <si>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</si>
  <si>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</si>
  <si>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</si>
  <si>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</si>
  <si>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</si>
  <si>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</si>
  <si>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</si>
  <si>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</si>
  <si>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</si>
  <si>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</si>
  <si>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</si>
  <si>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</si>
  <si>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</si>
  <si>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</si>
  <si>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</si>
  <si>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</si>
  <si>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</si>
  <si>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</si>
  <si>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</si>
  <si>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</si>
  <si>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</si>
  <si>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</si>
  <si>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</si>
  <si>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</si>
  <si>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</si>
  <si>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</si>
  <si>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</si>
  <si>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</si>
  <si>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</si>
  <si>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</si>
  <si>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</si>
  <si>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</si>
  <si>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</si>
  <si>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</si>
  <si>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</si>
  <si>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</si>
  <si>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</si>
  <si>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</si>
  <si>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</si>
  <si>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</si>
  <si>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</si>
  <si>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</si>
  <si>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</si>
  <si>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</si>
  <si>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</si>
  <si>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</si>
  <si>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</si>
  <si>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</si>
  <si>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</si>
  <si>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</si>
  <si>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</si>
  <si>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</si>
  <si>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</si>
  <si>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</si>
  <si>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</si>
  <si>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</si>
  <si>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</si>
  <si>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</si>
  <si>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</si>
  <si>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</si>
  <si>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</si>
  <si>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</si>
  <si>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</si>
  <si>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</si>
  <si>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</si>
  <si>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</si>
  <si>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</si>
  <si>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</si>
  <si>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</si>
  <si>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</si>
  <si>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</si>
  <si>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</si>
  <si>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</si>
  <si>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</si>
  <si>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</si>
  <si>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</si>
  <si>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</si>
  <si>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</si>
  <si>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</si>
  <si>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</si>
  <si>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</si>
  <si>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</si>
  <si>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</si>
  <si>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</si>
  <si>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</si>
  <si>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</si>
  <si>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</si>
  <si>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</si>
  <si>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</si>
  <si>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</si>
  <si>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</si>
  <si>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</si>
  <si>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</si>
  <si>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</si>
  <si>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</si>
  <si>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</si>
  <si>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</si>
  <si>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</si>
  <si>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</si>
  <si>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</si>
  <si>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</si>
  <si>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</si>
  <si>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</si>
  <si>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</si>
  <si>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</si>
  <si>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</si>
  <si>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</si>
  <si>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</si>
  <si>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</si>
  <si>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</si>
  <si>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</si>
  <si>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</si>
  <si>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</si>
  <si>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</si>
  <si>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</si>
  <si>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</si>
  <si>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</si>
  <si>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</si>
  <si>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</si>
  <si>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</si>
  <si>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</si>
  <si>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</si>
  <si>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</si>
  <si>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</si>
  <si>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</si>
  <si>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</si>
  <si>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</si>
  <si>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</si>
  <si>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</si>
  <si>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</si>
  <si>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</si>
  <si>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</si>
  <si>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</si>
  <si>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</si>
  <si>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</si>
  <si>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</si>
  <si>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</si>
  <si>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</si>
  <si>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</si>
  <si>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</si>
  <si>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</si>
  <si>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</si>
  <si>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</si>
  <si>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</si>
  <si>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</si>
  <si>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</si>
  <si>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</si>
  <si>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</si>
  <si>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</si>
  <si>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</si>
  <si>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</si>
  <si>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</si>
  <si>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</si>
  <si>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</si>
  <si>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</si>
  <si>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</si>
  <si>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</si>
  <si>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</si>
  <si>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</si>
  <si>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</si>
  <si>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</si>
  <si>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</si>
  <si>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</si>
  <si>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</si>
  <si>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</si>
  <si>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</si>
  <si>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</si>
  <si>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</si>
  <si>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</si>
  <si>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</si>
  <si>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</si>
  <si>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</si>
  <si>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</si>
  <si>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</si>
  <si>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</si>
  <si>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</si>
  <si>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</si>
  <si>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</si>
  <si>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</si>
  <si>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</si>
  <si>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</si>
  <si>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</si>
  <si>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</si>
  <si>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</si>
  <si>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</si>
  <si>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</si>
  <si>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</si>
  <si>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</si>
  <si>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</si>
  <si>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</si>
  <si>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</si>
  <si>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</si>
  <si>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</si>
  <si>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</si>
  <si>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</si>
  <si>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</si>
  <si>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</si>
  <si>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</si>
  <si>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</si>
  <si>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</si>
  <si>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</si>
  <si>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</si>
  <si>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</si>
  <si>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</si>
  <si>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</si>
  <si>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</si>
  <si>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</si>
  <si>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</si>
  <si>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</si>
  <si>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</si>
  <si>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</si>
  <si>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</si>
  <si>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</si>
  <si>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</si>
  <si>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</si>
  <si>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</si>
  <si>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</si>
  <si>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</si>
  <si>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</si>
  <si>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</si>
  <si>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</si>
  <si>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</si>
  <si>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</si>
  <si>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</si>
  <si>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</si>
  <si>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</si>
  <si>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</si>
  <si>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</si>
  <si>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</si>
  <si>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</si>
  <si>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</si>
  <si>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</si>
  <si>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</si>
  <si>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</si>
  <si>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</si>
  <si>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</si>
  <si>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</si>
  <si>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</si>
  <si>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</si>
  <si>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</si>
  <si>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</si>
  <si>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</si>
  <si>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</si>
  <si>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</si>
  <si>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</si>
  <si>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</si>
  <si>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</si>
  <si>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</si>
  <si>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</si>
  <si>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</si>
  <si>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</si>
  <si>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</si>
  <si>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</si>
  <si>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</si>
  <si>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</si>
  <si>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</si>
  <si>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</si>
  <si>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</si>
  <si>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</si>
  <si>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</si>
  <si>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</si>
  <si>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</si>
  <si>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</si>
  <si>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</si>
  <si>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</si>
  <si>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</si>
  <si>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</si>
  <si>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</si>
  <si>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</si>
  <si>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</si>
  <si>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</si>
  <si>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</si>
  <si>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</si>
  <si>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</si>
  <si>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</si>
  <si>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</si>
  <si>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</si>
  <si>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</si>
  <si>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</si>
  <si>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</si>
  <si>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</si>
  <si>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</si>
  <si>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</si>
  <si>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</si>
  <si>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</si>
  <si>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</si>
  <si>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</si>
  <si>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</si>
  <si>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</si>
  <si>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</si>
  <si>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</si>
  <si>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</si>
  <si>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</si>
  <si>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</si>
  <si>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</si>
  <si>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</si>
  <si>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</si>
  <si>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</si>
  <si>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</si>
  <si>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</si>
  <si>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</si>
  <si>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</si>
  <si>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</si>
  <si>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</si>
  <si>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</si>
  <si>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</si>
  <si>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</si>
  <si>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</si>
  <si>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</si>
  <si>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</si>
  <si>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</si>
  <si>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</si>
  <si>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</si>
  <si>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</si>
  <si>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</si>
  <si>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</si>
  <si>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</si>
  <si>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</si>
  <si>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</si>
  <si>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</si>
  <si>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</si>
  <si>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</si>
  <si>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</si>
  <si>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</si>
  <si>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</si>
  <si>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</si>
  <si>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</si>
  <si>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</si>
  <si>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</si>
  <si>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</si>
  <si>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</si>
  <si>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</si>
  <si>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</si>
  <si>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</si>
  <si>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</si>
  <si>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</si>
  <si>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</si>
  <si>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</si>
  <si>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</si>
  <si>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</si>
  <si>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</si>
  <si>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</si>
  <si>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</si>
  <si>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</si>
  <si>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</si>
  <si>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</si>
  <si>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</si>
  <si>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</si>
  <si>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</si>
  <si>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</si>
  <si>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</si>
  <si>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</si>
  <si>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</si>
  <si>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</si>
  <si>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</si>
  <si>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</si>
  <si>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</si>
  <si>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</si>
  <si>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</si>
  <si>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</si>
  <si>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</si>
  <si>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</si>
  <si>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</si>
  <si>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</si>
  <si>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</si>
  <si>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</si>
  <si>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</si>
  <si>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</si>
  <si>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</si>
  <si>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</si>
  <si>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</si>
  <si>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</si>
  <si>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</si>
  <si>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</si>
  <si>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</si>
  <si>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</si>
  <si>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</si>
  <si>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</si>
  <si>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</si>
  <si>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</si>
  <si>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</si>
  <si>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</si>
  <si>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</si>
  <si>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</si>
  <si>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</si>
  <si>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</si>
  <si>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</si>
  <si>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</si>
  <si>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</si>
  <si>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</si>
  <si>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</si>
  <si>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</si>
  <si>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</si>
  <si>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</si>
  <si>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</si>
  <si>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</si>
  <si>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</si>
  <si>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</si>
  <si>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</si>
  <si>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</si>
  <si>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</si>
  <si>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</si>
  <si>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</si>
  <si>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</si>
  <si>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</si>
  <si>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</si>
  <si>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</si>
  <si>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</si>
  <si>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</si>
  <si>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</si>
  <si>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</si>
  <si>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</si>
  <si>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</si>
  <si>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</si>
  <si>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</si>
  <si>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</si>
  <si>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</si>
  <si>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</si>
  <si>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</si>
  <si>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</si>
  <si>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</si>
  <si>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</si>
  <si>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</si>
  <si>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</si>
  <si>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</si>
  <si>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</si>
  <si>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</si>
  <si>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</si>
  <si>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</si>
  <si>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</si>
  <si>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</si>
  <si>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</si>
  <si>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</si>
  <si>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</si>
  <si>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</si>
  <si>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</si>
  <si>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</si>
  <si>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</si>
  <si>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</si>
  <si>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</si>
  <si>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</si>
  <si>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</si>
  <si>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</si>
  <si>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</si>
  <si>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</si>
  <si>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</si>
  <si>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</si>
  <si>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</si>
  <si>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</si>
  <si>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</si>
  <si>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</si>
  <si>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</si>
  <si>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</si>
  <si>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</si>
  <si>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</si>
  <si>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</si>
  <si>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</si>
  <si>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</si>
  <si>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</si>
  <si>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</si>
  <si>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</si>
  <si>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</si>
  <si>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</si>
  <si>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</si>
  <si>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</si>
  <si>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</si>
  <si>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</si>
  <si>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</si>
  <si>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</si>
  <si>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</si>
  <si>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</si>
  <si>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</si>
  <si>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</si>
  <si>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</si>
  <si>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</si>
  <si>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</si>
  <si>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</si>
  <si>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</si>
  <si>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</si>
  <si>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</si>
  <si>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</si>
  <si>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</si>
  <si>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</si>
  <si>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</si>
  <si>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</si>
  <si>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</si>
  <si>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</si>
  <si>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</si>
  <si>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</si>
  <si>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</si>
  <si>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</si>
  <si>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</si>
  <si>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</si>
  <si>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</si>
  <si>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</si>
  <si>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</si>
  <si>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</si>
  <si>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</si>
  <si>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</si>
  <si>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</si>
  <si>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</si>
  <si>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</si>
  <si>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</si>
  <si>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</si>
  <si>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</si>
  <si>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</si>
  <si>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</si>
  <si>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</si>
  <si>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</si>
  <si>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</si>
  <si>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</si>
  <si>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</si>
  <si>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</si>
  <si>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</si>
  <si>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</si>
  <si>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</si>
  <si>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</si>
  <si>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</si>
  <si>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</si>
  <si>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</si>
  <si>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</si>
  <si>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</si>
  <si>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</si>
  <si>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</si>
  <si>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</si>
  <si>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</si>
  <si>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</si>
  <si>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</si>
  <si>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</si>
  <si>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</si>
  <si>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</si>
  <si>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</si>
  <si>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</si>
  <si>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</si>
  <si>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</si>
  <si>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</si>
  <si>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</si>
  <si>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</si>
  <si>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</si>
  <si>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</si>
  <si>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</si>
  <si>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</si>
  <si>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</si>
  <si>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</si>
  <si>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</si>
  <si>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</si>
  <si>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</si>
  <si>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</si>
  <si>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</si>
  <si>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</si>
  <si>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</si>
  <si>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</si>
  <si>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</si>
  <si>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</si>
  <si>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</si>
  <si>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</si>
  <si>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</si>
  <si>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</si>
  <si>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</si>
  <si>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</si>
  <si>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</si>
  <si>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</si>
  <si>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</si>
  <si>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</si>
  <si>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</si>
  <si>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</si>
  <si>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</si>
  <si>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</si>
  <si>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</si>
  <si>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</si>
  <si>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</si>
  <si>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</si>
  <si>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</si>
  <si>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</si>
  <si>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</si>
  <si>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</si>
  <si>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</si>
  <si>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</si>
  <si>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</si>
  <si>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</si>
  <si>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</si>
  <si>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</si>
  <si>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</si>
  <si>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</si>
  <si>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</si>
  <si>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</si>
  <si>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</si>
  <si>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</si>
  <si>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</si>
  <si>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</si>
  <si>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</si>
  <si>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</si>
  <si>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</si>
  <si>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</si>
  <si>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</si>
  <si>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</si>
  <si>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</si>
  <si>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</si>
  <si>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</si>
  <si>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</si>
  <si>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</si>
  <si>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</si>
  <si>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</si>
  <si>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</si>
  <si>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</si>
  <si>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</si>
  <si>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</si>
  <si>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</si>
  <si>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</si>
  <si>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</si>
  <si>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</si>
  <si>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</si>
  <si>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</si>
  <si>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</si>
  <si>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</si>
  <si>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</si>
  <si>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</si>
  <si>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</si>
  <si>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</si>
  <si>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</si>
  <si>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</si>
  <si>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</si>
  <si>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</si>
  <si>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</si>
  <si>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</si>
  <si>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</si>
  <si>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</si>
  <si>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</si>
  <si>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</si>
  <si>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</si>
  <si>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</si>
  <si>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</si>
  <si>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</si>
  <si>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</si>
  <si>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</si>
  <si>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</si>
  <si>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</si>
  <si>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</si>
  <si>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</si>
  <si>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</si>
  <si>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</si>
  <si>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</si>
  <si>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</si>
  <si>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</si>
  <si>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</si>
  <si>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</si>
  <si>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</si>
  <si>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</si>
  <si>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</si>
  <si>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</si>
  <si>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</si>
  <si>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</si>
  <si>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</si>
  <si>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</si>
  <si>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</si>
  <si>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</si>
  <si>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</si>
  <si>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</si>
  <si>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</si>
  <si>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</si>
  <si>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</si>
  <si>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</si>
  <si>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</si>
  <si>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</si>
  <si>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</si>
  <si>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</si>
  <si>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</si>
  <si>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</si>
  <si>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</si>
  <si>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</si>
  <si>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</si>
  <si>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</si>
  <si>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</si>
  <si>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</si>
  <si>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</si>
  <si>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</si>
  <si>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</si>
  <si>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</si>
  <si>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</si>
  <si>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</si>
  <si>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</si>
  <si>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</si>
  <si>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</si>
  <si>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</si>
  <si>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</si>
  <si>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</si>
  <si>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</si>
  <si>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</si>
  <si>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</si>
  <si>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</si>
  <si>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</si>
  <si>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</si>
  <si>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</si>
  <si>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</si>
  <si>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</si>
  <si>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</si>
  <si>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</si>
  <si>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</si>
  <si>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</si>
  <si>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</si>
  <si>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</si>
  <si>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</si>
  <si>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</si>
  <si>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</si>
  <si>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</si>
  <si>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</si>
  <si>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</si>
  <si>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</si>
  <si>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</si>
  <si>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</si>
  <si>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</si>
  <si>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</si>
  <si>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</si>
  <si>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</si>
  <si>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</si>
  <si>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</si>
  <si>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</si>
  <si>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</si>
  <si>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</si>
  <si>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</si>
  <si>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</si>
  <si>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</si>
  <si>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</si>
  <si>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</si>
  <si>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</si>
  <si>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</si>
  <si>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</si>
  <si>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</si>
  <si>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</si>
  <si>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</si>
  <si>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</si>
  <si>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</si>
  <si>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</si>
  <si>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</si>
  <si>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</si>
  <si>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</si>
  <si>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</si>
  <si>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</si>
  <si>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</si>
  <si>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</si>
  <si>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</si>
  <si>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</si>
  <si>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</si>
  <si>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</si>
  <si>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</si>
  <si>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</si>
  <si>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</si>
  <si>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</si>
  <si>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</si>
  <si>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</si>
  <si>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</si>
  <si>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</si>
  <si>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</si>
  <si>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</si>
  <si>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</si>
  <si>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</si>
  <si>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</si>
  <si>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</si>
  <si>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</si>
  <si>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</si>
  <si>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</si>
  <si>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</si>
  <si>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</si>
  <si>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</si>
  <si>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</si>
  <si>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</si>
  <si>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</si>
  <si>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</si>
  <si>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</si>
  <si>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</si>
  <si>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</si>
  <si>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</si>
  <si>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</si>
  <si>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</si>
  <si>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</si>
  <si>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</si>
  <si>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</si>
  <si>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</si>
  <si>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</si>
  <si>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</si>
  <si>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</si>
  <si>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</si>
  <si>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</si>
  <si>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</si>
  <si>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</si>
  <si>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</si>
  <si>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</si>
  <si>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</si>
  <si>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</si>
  <si>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</si>
  <si>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</si>
  <si>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</si>
  <si>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</si>
  <si>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</si>
  <si>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</si>
  <si>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</si>
  <si>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</si>
  <si>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</si>
  <si>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</si>
  <si>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</si>
  <si>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</si>
  <si>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</si>
  <si>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</si>
  <si>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</si>
  <si>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</si>
  <si>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</si>
  <si>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</si>
  <si>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</si>
  <si>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</si>
  <si>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</si>
  <si>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</si>
  <si>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</si>
  <si>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</si>
  <si>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</si>
  <si>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</si>
  <si>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</si>
  <si>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</si>
  <si>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</si>
  <si>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</si>
  <si>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</si>
  <si>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</si>
  <si>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</si>
  <si>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</si>
  <si>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</si>
  <si>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</si>
  <si>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</si>
  <si>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</si>
  <si>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</si>
  <si>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</si>
  <si>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</si>
  <si>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</si>
  <si>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</si>
  <si>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</si>
  <si>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</si>
  <si>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</si>
  <si>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</si>
  <si>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</si>
  <si>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</si>
  <si>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</si>
  <si>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</si>
  <si>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</si>
  <si>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</si>
  <si>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</si>
  <si>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</si>
  <si>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</si>
  <si>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</si>
  <si>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</si>
  <si>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</si>
  <si>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</si>
  <si>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</si>
  <si>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</si>
  <si>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</si>
  <si>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</si>
  <si>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</si>
  <si>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</si>
  <si>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</si>
  <si>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</si>
  <si>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</si>
  <si>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</si>
  <si>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</si>
  <si>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</si>
  <si>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</si>
  <si>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</si>
  <si>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</si>
  <si>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</si>
  <si>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</si>
  <si>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</si>
  <si>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</si>
  <si>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</si>
  <si>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</si>
  <si>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</si>
  <si>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</si>
  <si>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</si>
  <si>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</si>
  <si>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</si>
  <si>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</si>
  <si>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</si>
  <si>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</si>
  <si>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</si>
  <si>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</si>
  <si>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</si>
  <si>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</si>
  <si>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</si>
  <si>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</si>
  <si>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</si>
  <si>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</si>
  <si>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</si>
  <si>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</si>
  <si>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</si>
  <si>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</si>
  <si>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</si>
  <si>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</si>
  <si>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</si>
  <si>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</si>
  <si>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</si>
  <si>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</si>
  <si>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</si>
  <si>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</si>
  <si>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</si>
  <si>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</si>
  <si>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</si>
  <si>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</si>
  <si>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</si>
  <si>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</si>
  <si>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</si>
  <si>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</si>
  <si>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</si>
  <si>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</si>
  <si>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</si>
  <si>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</si>
  <si>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</si>
  <si>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</si>
  <si>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</si>
  <si>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</si>
  <si>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</si>
  <si>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</si>
  <si>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</si>
  <si>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</si>
  <si>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</si>
  <si>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</si>
  <si>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</si>
  <si>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</si>
  <si>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</si>
  <si>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</si>
  <si>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</si>
  <si>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</si>
  <si>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</si>
  <si>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</si>
  <si>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</si>
  <si>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</si>
  <si>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</si>
  <si>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</si>
  <si>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</si>
  <si>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</si>
  <si>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</si>
  <si>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</si>
  <si>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</si>
  <si>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</si>
  <si>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</si>
  <si>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</si>
  <si>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</si>
  <si>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</si>
  <si>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</si>
  <si>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</si>
  <si>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</si>
  <si>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</si>
  <si>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</si>
  <si>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</si>
  <si>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</si>
  <si>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</si>
  <si>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</si>
  <si>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</si>
  <si>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</si>
  <si>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</si>
  <si>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</si>
  <si>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</si>
  <si>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</si>
  <si>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</si>
  <si>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</si>
  <si>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</si>
  <si>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</si>
  <si>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</si>
  <si>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</si>
  <si>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</si>
  <si>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</si>
  <si>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</si>
  <si>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</si>
  <si>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</si>
  <si>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</si>
  <si>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</si>
  <si>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</si>
  <si>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</si>
  <si>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</si>
  <si>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</si>
  <si>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</si>
  <si>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</si>
  <si>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</si>
  <si>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</si>
  <si>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</si>
  <si>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</si>
  <si>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</si>
  <si>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</si>
  <si>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</si>
  <si>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</si>
  <si>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</si>
  <si>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</si>
  <si>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</si>
  <si>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</si>
  <si>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</si>
  <si>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</si>
  <si>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</si>
  <si>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</si>
  <si>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</si>
  <si>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</si>
  <si>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</si>
  <si>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</si>
  <si>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</si>
  <si>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</si>
  <si>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</si>
  <si>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</si>
  <si>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</si>
  <si>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</si>
  <si>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</si>
  <si>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</si>
  <si>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</si>
  <si>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</si>
  <si>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</si>
  <si>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</si>
  <si>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</si>
  <si>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</si>
  <si>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</si>
  <si>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</si>
  <si>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</si>
  <si>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</si>
  <si>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</si>
  <si>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</si>
  <si>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</si>
  <si>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</si>
  <si>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</si>
  <si>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</si>
  <si>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</si>
  <si>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</si>
  <si>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</si>
  <si>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</si>
  <si>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</si>
  <si>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</si>
  <si>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</si>
  <si>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</si>
  <si>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</si>
  <si>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</si>
  <si>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</si>
  <si>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</si>
  <si>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</si>
  <si>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</si>
  <si>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</si>
  <si>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</si>
  <si>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</si>
  <si>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</si>
  <si>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</si>
  <si>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</si>
  <si>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</si>
  <si>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</si>
  <si>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</si>
  <si>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</si>
  <si>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</si>
  <si>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</si>
  <si>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</si>
  <si>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</si>
  <si>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</si>
  <si>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</si>
  <si>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</si>
  <si>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</si>
  <si>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</si>
  <si>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</si>
  <si>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</si>
  <si>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</si>
  <si>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</si>
  <si>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</si>
  <si>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</si>
  <si>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</si>
  <si>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</si>
  <si>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</si>
  <si>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</si>
  <si>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</si>
  <si>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</si>
  <si>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</si>
  <si>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</si>
  <si>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</si>
  <si>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</si>
  <si>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</si>
  <si>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</si>
  <si>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</si>
  <si>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</si>
  <si>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</si>
  <si>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</si>
  <si>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</si>
  <si>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</si>
  <si>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</si>
  <si>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</si>
  <si>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</si>
  <si>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</si>
  <si>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</si>
  <si>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</si>
  <si>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</si>
  <si>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</si>
  <si>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</si>
  <si>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</si>
  <si>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</si>
  <si>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</si>
  <si>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</si>
  <si>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</si>
  <si>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</si>
  <si>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</si>
  <si>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</si>
  <si>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</si>
  <si>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</si>
  <si>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</si>
  <si>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</si>
  <si>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</si>
  <si>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</si>
  <si>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</si>
  <si>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</si>
  <si>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</si>
  <si>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</si>
  <si>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</si>
  <si>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</si>
  <si>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</si>
  <si>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</si>
  <si>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</si>
  <si>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</si>
  <si>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</si>
  <si>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</si>
  <si>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</si>
  <si>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</si>
  <si>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</si>
  <si>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</si>
  <si>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</si>
  <si>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</si>
  <si>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</si>
  <si>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</si>
  <si>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</si>
  <si>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</si>
  <si>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</si>
  <si>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</si>
  <si>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</si>
  <si>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</si>
  <si>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</si>
  <si>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</si>
  <si>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</si>
  <si>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</si>
  <si>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</si>
  <si>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</si>
  <si>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</si>
  <si>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</si>
  <si>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</si>
  <si>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</si>
  <si>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</si>
  <si>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</si>
  <si>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</si>
  <si>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</si>
  <si>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</si>
  <si>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</si>
  <si>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</si>
  <si>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</si>
  <si>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</si>
  <si>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</si>
  <si>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</si>
  <si>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</si>
  <si>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</si>
  <si>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</si>
  <si>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</si>
  <si>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</si>
  <si>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</si>
  <si>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</si>
  <si>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</si>
  <si>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</si>
  <si>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</si>
  <si>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</si>
  <si>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</si>
  <si>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</si>
  <si>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</si>
  <si>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</si>
  <si>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</si>
  <si>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</si>
  <si>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</si>
  <si>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</si>
  <si>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</si>
  <si>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</si>
  <si>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</si>
  <si>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</si>
  <si>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</si>
  <si>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</si>
  <si>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</si>
  <si>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</si>
  <si>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</si>
  <si>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</si>
  <si>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</si>
  <si>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</si>
  <si>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</si>
  <si>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</si>
  <si>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</si>
  <si>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</si>
  <si>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</si>
  <si>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</si>
  <si>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</si>
  <si>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</si>
  <si>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</si>
  <si>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</si>
  <si>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</si>
  <si>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</si>
  <si>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</si>
  <si>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</si>
  <si>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</si>
  <si>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</si>
  <si>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</si>
  <si>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</si>
  <si>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</si>
  <si>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</si>
  <si>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</si>
  <si>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</si>
  <si>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</si>
  <si>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</si>
  <si>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</si>
  <si>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</si>
  <si>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</si>
  <si>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</si>
  <si>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</si>
  <si>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</si>
  <si>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</si>
  <si>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</si>
  <si>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</si>
  <si>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</si>
  <si>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</si>
  <si>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</si>
  <si>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</si>
  <si>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</si>
  <si>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</si>
  <si>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</si>
  <si>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</si>
  <si>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</si>
  <si>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</si>
  <si>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</si>
  <si>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</si>
  <si>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</si>
  <si>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</si>
  <si>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</si>
  <si>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</si>
  <si>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</si>
  <si>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</si>
  <si>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</si>
  <si>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</si>
  <si>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</si>
  <si>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</si>
  <si>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</si>
  <si>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</si>
  <si>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</si>
  <si>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</si>
  <si>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</si>
  <si>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</si>
  <si>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</si>
  <si>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</si>
  <si>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</si>
  <si>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</si>
  <si>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</si>
  <si>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</si>
  <si>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</si>
  <si>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</si>
  <si>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</si>
  <si>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</si>
  <si>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</si>
  <si>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</si>
  <si>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</si>
  <si>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</si>
  <si>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</si>
  <si>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</si>
  <si>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</si>
  <si>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</si>
  <si>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</si>
  <si>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</si>
  <si>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</si>
  <si>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</si>
  <si>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</si>
  <si>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</si>
  <si>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</si>
  <si>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</si>
  <si>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</si>
  <si>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</si>
  <si>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</si>
  <si>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</si>
  <si>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</si>
  <si>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</si>
  <si>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</si>
  <si>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</si>
  <si>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</si>
  <si>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</si>
  <si>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</si>
  <si>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</si>
  <si>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</si>
  <si>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</si>
  <si>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</si>
  <si>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</si>
  <si>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</si>
  <si>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</si>
  <si>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</si>
  <si>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</si>
  <si>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</si>
  <si>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</si>
  <si>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</si>
  <si>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</si>
  <si>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</si>
  <si>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</si>
  <si>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</si>
  <si>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</si>
  <si>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</si>
  <si>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</si>
  <si>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</si>
  <si>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</si>
  <si>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</si>
  <si>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</si>
  <si>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</si>
  <si>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</si>
  <si>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</si>
  <si>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</si>
  <si>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</si>
  <si>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</si>
  <si>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</si>
  <si>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</si>
  <si>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</si>
  <si>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</si>
  <si>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</si>
  <si>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</si>
  <si>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</si>
  <si>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</si>
  <si>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</si>
  <si>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</si>
  <si>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</si>
  <si>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</si>
  <si>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</si>
  <si>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</si>
  <si>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</si>
  <si>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</si>
  <si>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</si>
  <si>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</si>
  <si>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</si>
  <si>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</si>
  <si>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</si>
  <si>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</si>
  <si>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</si>
  <si>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</si>
  <si>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</si>
  <si>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</si>
  <si>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</si>
  <si>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</si>
  <si>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</si>
  <si>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</si>
  <si>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</si>
  <si>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</si>
  <si>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</si>
  <si>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</si>
  <si>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</si>
  <si>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</si>
  <si>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</si>
  <si>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</si>
  <si>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</si>
  <si>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</si>
  <si>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</si>
  <si>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</si>
  <si>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</si>
  <si>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</si>
  <si>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</si>
  <si>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</si>
  <si>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</si>
  <si>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</si>
  <si>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</si>
  <si>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</si>
  <si>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</si>
  <si>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</si>
  <si>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</si>
  <si>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</si>
  <si>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</si>
  <si>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</si>
  <si>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</si>
  <si>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</si>
  <si>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</si>
  <si>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</si>
  <si>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</si>
  <si>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</si>
  <si>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</si>
  <si>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</si>
  <si>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</si>
  <si>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</si>
  <si>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</si>
  <si>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</si>
  <si>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</si>
  <si>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</si>
  <si>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</si>
  <si>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</si>
  <si>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</si>
  <si>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</si>
  <si>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</si>
  <si>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</si>
  <si>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</si>
  <si>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</si>
  <si>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</si>
  <si>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</si>
  <si>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</si>
  <si>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</si>
  <si>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</si>
  <si>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</si>
  <si>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</si>
  <si>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</si>
  <si>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</si>
  <si>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</si>
  <si>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</si>
  <si>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</si>
  <si>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</si>
  <si>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</si>
  <si>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</si>
  <si>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</si>
  <si>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</si>
  <si>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</si>
  <si>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</si>
  <si>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</si>
  <si>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</si>
  <si>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</si>
  <si>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</si>
  <si>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</si>
  <si>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</si>
  <si>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</si>
  <si>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</si>
  <si>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</si>
  <si>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</si>
  <si>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</si>
  <si>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</si>
  <si>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</si>
  <si>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</si>
  <si>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</si>
  <si>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</si>
  <si>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</si>
  <si>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</si>
  <si>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</si>
  <si>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</si>
  <si>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</si>
  <si>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</si>
  <si>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</si>
  <si>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</si>
  <si>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</si>
  <si>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</si>
  <si>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</si>
  <si>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</si>
  <si>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</si>
  <si>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</si>
  <si>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</si>
  <si>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</si>
  <si>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</si>
  <si>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</si>
  <si>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</si>
  <si>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</si>
  <si>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</si>
  <si>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</si>
  <si>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</si>
  <si>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</si>
  <si>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</si>
  <si>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</si>
  <si>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</si>
  <si>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</si>
  <si>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</si>
  <si>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</si>
  <si>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</si>
  <si>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</si>
  <si>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</si>
  <si>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</si>
  <si>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</si>
  <si>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</si>
  <si>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</si>
  <si>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</si>
  <si>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</si>
  <si>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</si>
  <si>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</si>
  <si>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</si>
  <si>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</si>
  <si>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</si>
  <si>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</si>
  <si>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</si>
  <si>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</si>
  <si>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</si>
  <si>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</si>
  <si>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</si>
  <si>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</si>
  <si>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</si>
  <si>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</si>
  <si>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</si>
  <si>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</si>
  <si>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</si>
  <si>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</si>
  <si>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</si>
  <si>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</si>
  <si>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</si>
  <si>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</si>
  <si>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</si>
  <si>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</si>
  <si>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</si>
  <si>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</si>
  <si>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</si>
  <si>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</si>
  <si>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</si>
  <si>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</si>
  <si>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</si>
  <si>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</si>
  <si>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</si>
  <si>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</si>
  <si>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</si>
  <si>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</si>
  <si>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</si>
  <si>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</si>
  <si>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</si>
  <si>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</si>
  <si>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</si>
  <si>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</si>
  <si>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</si>
  <si>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</si>
  <si>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</si>
  <si>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</si>
  <si>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</si>
  <si>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</si>
  <si>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</si>
  <si>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</si>
  <si>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</si>
  <si>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</si>
  <si>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</si>
  <si>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</si>
  <si>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</si>
  <si>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</si>
  <si>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</si>
  <si>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</si>
  <si>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</si>
  <si>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</si>
  <si>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</si>
  <si>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</si>
  <si>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</si>
  <si>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</si>
  <si>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</si>
  <si>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</si>
  <si>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</si>
  <si>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</si>
  <si>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</si>
  <si>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</si>
  <si>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</si>
  <si>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</si>
  <si>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</si>
  <si>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</si>
  <si>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</si>
  <si>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</si>
  <si>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</si>
  <si>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</si>
  <si>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</si>
  <si>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</si>
  <si>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</si>
  <si>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</si>
  <si>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</si>
  <si>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</si>
  <si>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</si>
  <si>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</si>
  <si>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</si>
  <si>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</si>
  <si>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</si>
  <si>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</si>
  <si>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</si>
  <si>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</si>
  <si>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</si>
  <si>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</si>
  <si>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</si>
  <si>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</si>
  <si>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</si>
  <si>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</si>
  <si>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</si>
  <si>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</si>
  <si>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</si>
  <si>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</si>
  <si>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</si>
  <si>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</si>
  <si>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</si>
  <si>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</si>
  <si>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</si>
  <si>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</si>
  <si>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</si>
  <si>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</si>
  <si>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</si>
  <si>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</si>
  <si>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</si>
  <si>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</si>
  <si>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</si>
  <si>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</si>
  <si>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</si>
  <si>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</si>
  <si>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</si>
  <si>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</si>
  <si>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</si>
  <si>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</si>
  <si>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</si>
  <si>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</si>
  <si>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</si>
  <si>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</si>
  <si>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</si>
  <si>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</si>
  <si>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</si>
  <si>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</si>
  <si>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</si>
  <si>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</si>
  <si>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</si>
  <si>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</si>
  <si>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</si>
  <si>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</si>
  <si>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</si>
  <si>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</si>
  <si>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</si>
  <si>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</si>
  <si>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</si>
  <si>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</si>
  <si>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</si>
  <si>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</si>
  <si>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</si>
  <si>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</si>
  <si>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</si>
  <si>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</si>
  <si>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</si>
  <si>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</si>
  <si>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</si>
  <si>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</si>
  <si>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</si>
  <si>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</si>
  <si>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</si>
  <si>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</si>
  <si>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</si>
  <si>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</si>
  <si>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</si>
  <si>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</si>
  <si>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</si>
  <si>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</si>
  <si>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</si>
  <si>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</si>
  <si>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</si>
  <si>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</si>
  <si>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</si>
  <si>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</si>
  <si>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</si>
  <si>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</si>
  <si>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</si>
  <si>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</si>
  <si>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</si>
  <si>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</si>
  <si>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</si>
  <si>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</si>
  <si>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</si>
  <si>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</si>
  <si>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</si>
  <si>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</si>
  <si>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</si>
  <si>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</si>
  <si>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</si>
  <si>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</si>
  <si>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</si>
  <si>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</si>
  <si>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</si>
  <si>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</si>
  <si>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</si>
  <si>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</si>
  <si>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</si>
  <si>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</si>
  <si>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</si>
  <si>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</si>
  <si>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</si>
  <si>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</si>
  <si>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</si>
  <si>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</si>
  <si>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</si>
  <si>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</si>
  <si>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</si>
  <si>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</si>
  <si>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</si>
  <si>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</si>
  <si>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</si>
  <si>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</si>
  <si>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</si>
  <si>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</si>
  <si>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</si>
  <si>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</si>
  <si>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</si>
  <si>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</si>
  <si>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</si>
  <si>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</si>
  <si>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</si>
  <si>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</si>
  <si>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</si>
  <si>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</si>
  <si>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</si>
  <si>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</si>
  <si>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</si>
  <si>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</si>
  <si>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</si>
  <si>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</si>
  <si>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</si>
  <si>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</si>
  <si>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</si>
  <si>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</si>
  <si>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</si>
  <si>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</si>
  <si>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</si>
  <si>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</si>
  <si>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</si>
  <si>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</si>
  <si>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</si>
  <si>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</si>
  <si>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</si>
  <si>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</si>
  <si>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</si>
  <si>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</si>
  <si>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</si>
  <si>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</si>
  <si>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</si>
  <si>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</si>
  <si>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</si>
  <si>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</si>
  <si>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</si>
  <si>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</si>
  <si>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</si>
  <si>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</si>
  <si>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</si>
  <si>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</si>
  <si>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</si>
  <si>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</si>
  <si>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</si>
  <si>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</si>
  <si>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</si>
  <si>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</si>
  <si>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</si>
  <si>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</si>
  <si>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</si>
  <si>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</si>
  <si>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</si>
  <si>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</si>
  <si>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</si>
  <si>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</si>
  <si>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</si>
  <si>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</si>
  <si>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</si>
  <si>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</si>
  <si>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</si>
  <si>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</si>
  <si>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</si>
  <si>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</si>
  <si>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</si>
  <si>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</si>
  <si>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</si>
  <si>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</si>
  <si>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</si>
  <si>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</si>
  <si>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</si>
  <si>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</si>
  <si>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</si>
  <si>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</si>
  <si>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</si>
  <si>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</si>
  <si>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</si>
  <si>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</si>
  <si>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</si>
  <si>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</si>
  <si>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</si>
  <si>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</si>
  <si>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</si>
  <si>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</si>
  <si>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</si>
  <si>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</si>
  <si>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</si>
  <si>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</si>
  <si>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</si>
  <si>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</si>
  <si>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</si>
  <si>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</si>
  <si>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</si>
  <si>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</si>
  <si>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</si>
  <si>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</si>
  <si>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</si>
  <si>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</si>
  <si>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</si>
  <si>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</si>
  <si>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</si>
  <si>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</si>
  <si>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</si>
  <si>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</si>
  <si>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</si>
  <si>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</si>
  <si>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</si>
  <si>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</si>
  <si>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</si>
  <si>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</si>
  <si>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</si>
  <si>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</si>
  <si>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</si>
  <si>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</si>
  <si>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</si>
  <si>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</si>
  <si>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</si>
  <si>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</si>
  <si>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</si>
  <si>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</si>
  <si>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</si>
  <si>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</si>
  <si>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</si>
  <si>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</si>
  <si>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</si>
  <si>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</si>
  <si>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</si>
  <si>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</si>
  <si>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</si>
  <si>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</si>
  <si>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</si>
  <si>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</si>
  <si>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</si>
  <si>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</si>
  <si>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</si>
  <si>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</si>
  <si>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</si>
  <si>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</si>
  <si>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</si>
  <si>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</si>
  <si>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</si>
  <si>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</si>
  <si>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</si>
  <si>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</si>
  <si>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</si>
  <si>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</si>
  <si>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</si>
  <si>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</si>
  <si>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</si>
  <si>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</si>
  <si>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</si>
  <si>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</si>
  <si>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</si>
  <si>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</si>
  <si>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</si>
  <si>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</si>
  <si>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</si>
  <si>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</si>
  <si>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</si>
  <si>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</si>
  <si>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</si>
  <si>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</si>
  <si>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</si>
  <si>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</si>
  <si>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</si>
  <si>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</si>
  <si>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</si>
  <si>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</si>
  <si>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</si>
  <si>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</si>
  <si>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</si>
  <si>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</si>
  <si>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</si>
  <si>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</si>
  <si>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</si>
  <si>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</si>
  <si>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</si>
  <si>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</si>
  <si>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</si>
  <si>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</si>
  <si>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</si>
  <si>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</si>
  <si>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</si>
  <si>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</si>
  <si>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</si>
  <si>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</si>
  <si>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</si>
  <si>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</si>
  <si>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</si>
  <si>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</si>
  <si>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</si>
  <si>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</si>
  <si>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</si>
  <si>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</si>
  <si>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</si>
  <si>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</si>
  <si>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</si>
  <si>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</si>
  <si>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</si>
  <si>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</si>
  <si>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</si>
  <si>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</si>
  <si>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</si>
  <si>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</si>
  <si>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</si>
  <si>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</si>
  <si>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</si>
  <si>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</si>
  <si>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</si>
  <si>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</si>
  <si>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</si>
  <si>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</si>
  <si>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</si>
  <si>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</si>
  <si>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</si>
  <si>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</si>
  <si>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</si>
  <si>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</si>
  <si>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</si>
  <si>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</si>
  <si>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</si>
  <si>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</si>
  <si>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</si>
  <si>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</si>
  <si>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</si>
  <si>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</si>
  <si>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</si>
  <si>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</si>
  <si>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</si>
  <si>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</si>
  <si>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</si>
  <si>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</si>
  <si>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</si>
  <si>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</si>
  <si>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</si>
  <si>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</si>
  <si>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</si>
  <si>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</si>
  <si>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</si>
  <si>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</si>
  <si>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</si>
  <si>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</si>
  <si>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</si>
  <si>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</si>
  <si>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</si>
  <si>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</si>
  <si>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</si>
  <si>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</si>
  <si>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</si>
  <si>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</si>
  <si>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</si>
  <si>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</si>
  <si>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</si>
  <si>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</si>
  <si>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</si>
  <si>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</si>
  <si>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</si>
  <si>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</si>
  <si>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</si>
  <si>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</si>
  <si>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</si>
  <si>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</si>
  <si>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</si>
  <si>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</si>
  <si>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</si>
  <si>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</si>
  <si>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</si>
  <si>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</si>
  <si>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</si>
  <si>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</si>
  <si>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</si>
  <si>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</si>
  <si>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</si>
  <si>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</si>
  <si>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</si>
  <si>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</si>
  <si>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</si>
  <si>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</si>
  <si>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</si>
  <si>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</si>
  <si>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</si>
  <si>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</si>
  <si>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</si>
  <si>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</si>
  <si>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</si>
  <si>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</si>
  <si>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</si>
  <si>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</si>
  <si>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</si>
  <si>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</si>
  <si>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</si>
  <si>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</si>
  <si>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</si>
  <si>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</si>
  <si>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</si>
  <si>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</si>
  <si>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</si>
  <si>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</si>
  <si>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</si>
  <si>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</si>
  <si>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</si>
  <si>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</si>
  <si>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</si>
  <si>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</si>
  <si>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</si>
  <si>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</si>
  <si>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</si>
  <si>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</si>
  <si>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</si>
  <si>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</si>
  <si>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</si>
  <si>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</si>
  <si>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</si>
  <si>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</si>
  <si>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</si>
  <si>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</si>
  <si>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</si>
  <si>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</si>
  <si>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</si>
  <si>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</si>
  <si>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</si>
  <si>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</si>
  <si>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</si>
  <si>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</si>
  <si>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</si>
  <si>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</si>
  <si>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</si>
  <si>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</si>
  <si>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</si>
  <si>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</si>
  <si>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</si>
  <si>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</si>
  <si>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</si>
  <si>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</si>
  <si>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</si>
  <si>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</si>
  <si>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</si>
  <si>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</si>
  <si>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</si>
  <si>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</si>
  <si>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</si>
  <si>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</si>
  <si>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</si>
  <si>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</si>
  <si>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</si>
  <si>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</si>
  <si>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</si>
  <si>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</si>
  <si>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</si>
  <si>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</si>
  <si>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</si>
  <si>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</si>
  <si>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</si>
  <si>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</si>
  <si>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</si>
  <si>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</si>
  <si>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</si>
  <si>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</si>
  <si>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</si>
  <si>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</si>
  <si>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</si>
  <si>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</si>
  <si>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</si>
  <si>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</si>
  <si>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</si>
  <si>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</si>
  <si>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</si>
  <si>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</si>
  <si>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</si>
  <si>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</si>
  <si>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</si>
  <si>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</si>
  <si>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</si>
  <si>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</si>
  <si>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</si>
  <si>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</si>
  <si>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</si>
  <si>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</si>
  <si>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</si>
  <si>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</si>
  <si>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</si>
  <si>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</si>
  <si>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</si>
  <si>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</si>
  <si>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</si>
  <si>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</si>
  <si>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</si>
  <si>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</si>
  <si>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</si>
  <si>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</si>
  <si>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</si>
  <si>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</si>
  <si>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</si>
  <si>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</si>
  <si>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</si>
  <si>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</si>
  <si>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</si>
  <si>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</si>
  <si>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</si>
  <si>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</si>
  <si>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</si>
  <si>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</si>
  <si>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</si>
  <si>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</si>
  <si>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</si>
  <si>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</si>
  <si>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</si>
  <si>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</si>
  <si>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</si>
  <si>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</si>
  <si>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</si>
  <si>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</si>
  <si>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</si>
  <si>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</si>
  <si>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</si>
  <si>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</si>
  <si>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</si>
  <si>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</si>
  <si>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</si>
  <si>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</si>
  <si>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</si>
  <si>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</si>
  <si>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</si>
  <si>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</si>
  <si>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</si>
  <si>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</si>
  <si>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</si>
  <si>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</si>
  <si>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</si>
  <si>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</si>
  <si>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</si>
  <si>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</si>
  <si>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</si>
  <si>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</si>
  <si>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</si>
  <si>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</si>
  <si>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</si>
  <si>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</si>
  <si>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</si>
  <si>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</si>
  <si>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</si>
  <si>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</si>
  <si>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</si>
  <si>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</si>
  <si>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</si>
  <si>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</si>
  <si>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</si>
  <si>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</si>
  <si>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</si>
  <si>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</si>
  <si>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</si>
  <si>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</si>
  <si>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</si>
  <si>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</si>
  <si>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</si>
  <si>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</si>
  <si>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</si>
  <si>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</si>
  <si>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</si>
  <si>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</si>
  <si>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</si>
  <si>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</si>
  <si>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</si>
  <si>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</si>
  <si>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</si>
  <si>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</si>
  <si>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</si>
  <si>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</si>
  <si>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</si>
  <si>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</si>
  <si>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</si>
  <si>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</si>
  <si>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</si>
  <si>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</si>
  <si>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</si>
  <si>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</si>
  <si>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</si>
  <si>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</si>
  <si>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</si>
  <si>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</si>
  <si>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</si>
  <si>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</si>
  <si>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</si>
  <si>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</si>
  <si>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</si>
  <si>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</si>
  <si>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</si>
  <si>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</si>
  <si>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</si>
  <si>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</si>
  <si>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</si>
  <si>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</si>
  <si>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</si>
  <si>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</si>
  <si>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</si>
  <si>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</si>
  <si>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</si>
  <si>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</si>
  <si>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</si>
  <si>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</si>
  <si>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</si>
  <si>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</si>
  <si>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</si>
  <si>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</si>
  <si>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</si>
  <si>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</si>
  <si>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</si>
  <si>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</si>
  <si>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</si>
  <si>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</si>
  <si>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</si>
  <si>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</si>
  <si>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</si>
  <si>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</si>
  <si>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</si>
  <si>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</si>
  <si>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</si>
  <si>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</si>
  <si>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</si>
  <si>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</si>
  <si>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</si>
  <si>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</si>
  <si>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</si>
  <si>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</si>
  <si>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</si>
  <si>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</si>
  <si>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</si>
  <si>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</si>
  <si>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</si>
  <si>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</si>
  <si>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</si>
  <si>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</si>
  <si>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</si>
  <si>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</si>
  <si>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</si>
  <si>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</si>
  <si>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</si>
  <si>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</si>
  <si>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</si>
  <si>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</si>
  <si>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</si>
  <si>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</si>
  <si>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</si>
  <si>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</si>
  <si>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</si>
  <si>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</si>
  <si>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</si>
  <si>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</si>
  <si>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</si>
  <si>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</si>
  <si>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</si>
  <si>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</si>
  <si>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</si>
  <si>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</si>
  <si>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</si>
  <si>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</si>
  <si>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</si>
  <si>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</si>
  <si>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</si>
  <si>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</si>
  <si>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</si>
  <si>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</si>
  <si>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</si>
  <si>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</si>
  <si>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</si>
  <si>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</si>
  <si>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</si>
  <si>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</si>
  <si>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</si>
  <si>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</si>
  <si>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</si>
  <si>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</si>
  <si>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</si>
  <si>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</si>
  <si>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</si>
  <si>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</si>
  <si>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</si>
  <si>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</si>
  <si>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</si>
  <si>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</si>
  <si>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</si>
  <si>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</si>
  <si>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</si>
  <si>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</si>
  <si>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</si>
  <si>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</si>
  <si>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</si>
  <si>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</si>
  <si>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</si>
  <si>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</si>
  <si>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</si>
  <si>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</si>
  <si>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</si>
  <si>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</si>
  <si>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</si>
  <si>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</si>
  <si>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</si>
  <si>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</si>
  <si>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</si>
  <si>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</si>
  <si>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</si>
  <si>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</si>
  <si>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</si>
  <si>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</si>
  <si>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</si>
  <si>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</si>
  <si>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</si>
  <si>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</si>
  <si>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</si>
  <si>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</si>
  <si>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</si>
  <si>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</si>
  <si>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</si>
  <si>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</si>
  <si>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</si>
  <si>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</si>
  <si>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</si>
  <si>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</si>
  <si>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</si>
  <si>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</si>
  <si>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</si>
  <si>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</si>
  <si>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</si>
  <si>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</si>
  <si>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</si>
  <si>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</si>
  <si>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</si>
  <si>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</si>
  <si>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</si>
  <si>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</si>
  <si>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</si>
  <si>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</si>
  <si>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</si>
  <si>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</si>
  <si>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</si>
  <si>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</si>
  <si>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</si>
  <si>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</si>
  <si>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</si>
  <si>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</si>
  <si>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</si>
  <si>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</si>
  <si>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</si>
  <si>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</si>
  <si>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</si>
  <si>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</si>
  <si>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</si>
  <si>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</si>
  <si>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</si>
  <si>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</si>
  <si>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</si>
  <si>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</si>
  <si>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</si>
  <si>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</si>
  <si>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</si>
  <si>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</si>
  <si>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</si>
  <si>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</si>
  <si>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</si>
  <si>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</si>
  <si>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</si>
  <si>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</si>
  <si>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</si>
  <si>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</si>
  <si>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</si>
  <si>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</si>
  <si>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</si>
  <si>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</si>
  <si>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</si>
  <si>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</si>
  <si>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</si>
  <si>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</si>
  <si>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</si>
  <si>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</si>
  <si>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</si>
  <si>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</si>
  <si>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</si>
  <si>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</si>
  <si>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</si>
  <si>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</si>
  <si>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</si>
  <si>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</si>
  <si>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</si>
  <si>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</si>
  <si>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</si>
  <si>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</si>
  <si>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</si>
  <si>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</si>
  <si>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</si>
  <si>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</si>
  <si>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</si>
  <si>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</si>
  <si>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</si>
  <si>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</si>
  <si>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</si>
  <si>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</si>
  <si>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</si>
  <si>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</si>
  <si>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</si>
  <si>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</si>
  <si>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</si>
  <si>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</si>
  <si>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</si>
  <si>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</si>
  <si>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</si>
  <si>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</si>
  <si>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</si>
  <si>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</si>
  <si>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</si>
  <si>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</si>
  <si>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</si>
  <si>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</si>
  <si>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</si>
  <si>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</si>
  <si>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</si>
  <si>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</si>
  <si>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</si>
  <si>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</si>
  <si>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</si>
  <si>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</si>
  <si>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</si>
  <si>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</si>
  <si>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</si>
  <si>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</si>
  <si>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</si>
  <si>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</si>
  <si>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</si>
  <si>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</si>
  <si>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</si>
  <si>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</si>
  <si>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</si>
  <si>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</si>
  <si>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</si>
  <si>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</si>
  <si>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</si>
  <si>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</si>
  <si>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</si>
  <si>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</si>
  <si>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</si>
  <si>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</si>
  <si>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</si>
  <si>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</si>
  <si>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</si>
  <si>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</si>
  <si>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</si>
  <si>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</si>
  <si>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</si>
  <si>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</si>
  <si>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</si>
  <si>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</si>
  <si>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</si>
  <si>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</si>
  <si>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</si>
  <si>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</si>
  <si>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</si>
  <si>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</si>
  <si>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</si>
  <si>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</si>
  <si>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</si>
  <si>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</si>
  <si>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</si>
  <si>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</si>
  <si>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</si>
  <si>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</si>
  <si>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</si>
  <si>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</si>
  <si>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</si>
  <si>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</si>
  <si>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</si>
  <si>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</si>
  <si>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</si>
  <si>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</si>
  <si>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</si>
  <si>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</si>
  <si>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</si>
  <si>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</si>
  <si>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</si>
  <si>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</si>
  <si>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</si>
  <si>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</si>
  <si>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</si>
  <si>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</si>
  <si>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</si>
  <si>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</si>
  <si>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</si>
  <si>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</si>
  <si>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</si>
  <si>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</si>
  <si>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</si>
  <si>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</si>
  <si>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</si>
  <si>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</si>
  <si>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</si>
  <si>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</si>
  <si>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</si>
  <si>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</si>
  <si>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</si>
  <si>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</si>
  <si>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</si>
  <si>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</si>
  <si>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</si>
  <si>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</si>
  <si>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</si>
  <si>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</si>
  <si>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</si>
  <si>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</si>
  <si>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</si>
  <si>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</si>
  <si>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</si>
  <si>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</si>
  <si>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</si>
  <si>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</si>
  <si>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</si>
  <si>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</si>
  <si>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</si>
  <si>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</si>
  <si>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</si>
  <si>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</si>
  <si>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</si>
  <si>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</si>
  <si>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</si>
  <si>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</si>
  <si>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</si>
  <si>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</si>
  <si>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</si>
  <si>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</si>
  <si>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</si>
  <si>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</si>
  <si>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</si>
  <si>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</si>
  <si>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</si>
  <si>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</si>
  <si>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</si>
  <si>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</si>
  <si>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</si>
  <si>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</si>
  <si>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</si>
  <si>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</si>
  <si>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</si>
  <si>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</si>
  <si>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</si>
  <si>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</si>
  <si>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</si>
  <si>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</si>
  <si>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</si>
  <si>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</si>
  <si>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</si>
  <si>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</si>
  <si>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</si>
  <si>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</si>
  <si>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</si>
  <si>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</si>
  <si>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</si>
  <si>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</si>
  <si>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</si>
  <si>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</si>
  <si>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</si>
  <si>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</si>
  <si>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</si>
  <si>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</si>
  <si>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</si>
  <si>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</si>
  <si>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</si>
  <si>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</si>
  <si>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</si>
  <si>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</si>
  <si>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</si>
  <si>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</si>
  <si>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</si>
  <si>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</si>
  <si>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</si>
  <si>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</si>
  <si>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</si>
  <si>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</si>
  <si>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</si>
  <si>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</si>
  <si>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</si>
  <si>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</si>
  <si>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</si>
  <si>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</si>
  <si>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</si>
  <si>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</si>
  <si>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</si>
  <si>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</si>
  <si>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</si>
  <si>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</si>
  <si>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</si>
  <si>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</si>
  <si>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</si>
  <si>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</si>
  <si>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</si>
  <si>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</si>
  <si>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</si>
  <si>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</si>
  <si>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</si>
  <si>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</si>
  <si>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</si>
  <si>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</si>
  <si>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</si>
  <si>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</si>
  <si>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</si>
  <si>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</si>
  <si>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</si>
  <si>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</si>
  <si>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</si>
  <si>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</si>
  <si>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</si>
  <si>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</si>
  <si>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</si>
  <si>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</si>
  <si>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</si>
  <si>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</si>
  <si>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</si>
  <si>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</si>
  <si>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</si>
  <si>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</si>
  <si>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</si>
  <si>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</si>
  <si>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</si>
  <si>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</si>
  <si>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</si>
  <si>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</si>
  <si>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</si>
  <si>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</si>
  <si>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</si>
  <si>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</si>
  <si>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</si>
  <si>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</si>
  <si>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</si>
  <si>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</si>
  <si>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</si>
  <si>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</si>
  <si>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</si>
  <si>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</si>
  <si>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</si>
  <si>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</si>
  <si>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</si>
  <si>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</si>
  <si>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</si>
  <si>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</si>
  <si>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</si>
  <si>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</si>
  <si>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</si>
  <si>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</si>
  <si>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</si>
  <si>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</si>
  <si>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</si>
  <si>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</si>
  <si>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</si>
  <si>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</si>
  <si>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</si>
  <si>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</si>
  <si>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</si>
  <si>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</si>
  <si>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</si>
  <si>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</si>
  <si>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</si>
  <si>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</si>
  <si>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</si>
  <si>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</si>
  <si>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</si>
  <si>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</si>
  <si>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</si>
  <si>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</si>
  <si>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</si>
  <si>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</si>
  <si>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</si>
  <si>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</si>
  <si>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</si>
  <si>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</si>
  <si>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</si>
  <si>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</si>
  <si>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</si>
  <si>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</si>
  <si>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</si>
  <si>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</si>
  <si>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</si>
  <si>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</si>
  <si>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</si>
  <si>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</si>
  <si>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</si>
  <si>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</si>
  <si>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</si>
  <si>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</si>
  <si>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</si>
  <si>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</si>
  <si>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</si>
  <si>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</si>
  <si>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</si>
  <si>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</si>
  <si>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</si>
  <si>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</si>
  <si>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</si>
  <si>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</si>
  <si>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</si>
  <si>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</si>
  <si>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</si>
  <si>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</si>
  <si>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</si>
  <si>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</si>
  <si>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</si>
  <si>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</si>
  <si>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</si>
  <si>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</si>
  <si>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</si>
  <si>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</si>
  <si>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</si>
  <si>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</si>
  <si>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</si>
  <si>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</si>
  <si>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</si>
  <si>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</si>
  <si>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</si>
  <si>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</si>
  <si>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</si>
  <si>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</si>
  <si>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</si>
  <si>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</si>
  <si>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</si>
  <si>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</si>
  <si>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</si>
  <si>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</si>
  <si>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</si>
  <si>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</si>
  <si>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</si>
  <si>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</si>
  <si>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</si>
  <si>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</si>
  <si>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</si>
  <si>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</si>
  <si>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</si>
  <si>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</si>
  <si>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</si>
  <si>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</si>
  <si>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</si>
  <si>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</si>
  <si>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</si>
  <si>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</si>
  <si>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</si>
  <si>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</si>
  <si>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</si>
  <si>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</si>
  <si>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</si>
  <si>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</si>
  <si>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</si>
  <si>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</si>
  <si>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</si>
  <si>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</si>
  <si>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</si>
  <si>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</si>
  <si>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</si>
  <si>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</si>
  <si>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</si>
  <si>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</si>
  <si>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</si>
  <si>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</si>
  <si>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</si>
  <si>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</si>
  <si>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</si>
  <si>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</si>
  <si>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</si>
  <si>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</si>
  <si>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</si>
  <si>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</si>
  <si>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</si>
  <si>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</si>
  <si>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</si>
  <si>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</si>
  <si>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</si>
  <si>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</si>
  <si>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</si>
  <si>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</si>
  <si>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</si>
  <si>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</si>
  <si>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</si>
  <si>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</si>
  <si>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</si>
  <si>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</si>
  <si>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</si>
  <si>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</si>
  <si>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</si>
  <si>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</si>
  <si>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</si>
  <si>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</si>
  <si>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</si>
  <si>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</si>
  <si>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</si>
  <si>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</si>
  <si>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</si>
  <si>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</si>
  <si>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</si>
  <si>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</si>
  <si>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</si>
  <si>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</si>
  <si>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</si>
  <si>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</si>
  <si>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</si>
  <si>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</si>
  <si>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</si>
  <si>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</si>
  <si>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</si>
  <si>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</si>
  <si>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</si>
  <si>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</si>
  <si>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</si>
  <si>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</si>
  <si>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</si>
  <si>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</si>
  <si>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</si>
  <si>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</si>
  <si>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</si>
  <si>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</si>
  <si>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</si>
  <si>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</si>
  <si>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</si>
  <si>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</si>
  <si>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</si>
  <si>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</si>
  <si>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</si>
  <si>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</si>
  <si>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</si>
  <si>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</si>
  <si>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</si>
  <si>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</si>
  <si>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</si>
  <si>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</si>
  <si>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</si>
  <si>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</si>
  <si>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</si>
  <si>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</si>
  <si>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</si>
  <si>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</si>
  <si>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</si>
  <si>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</si>
  <si>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</si>
  <si>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</si>
  <si>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</si>
  <si>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</si>
  <si>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</si>
  <si>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</si>
  <si>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</si>
  <si>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</si>
  <si>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</si>
  <si>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</si>
  <si>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</si>
  <si>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</si>
  <si>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</si>
  <si>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</si>
  <si>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</si>
  <si>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</si>
  <si>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</si>
  <si>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</si>
  <si>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</si>
  <si>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</si>
  <si>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</si>
  <si>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</si>
  <si>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</si>
  <si>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</si>
  <si>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</si>
  <si>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</si>
  <si>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</si>
  <si>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</si>
  <si>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</si>
  <si>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</si>
  <si>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</si>
  <si>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</si>
  <si>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</si>
  <si>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</si>
  <si>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</si>
  <si>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</si>
  <si>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</si>
  <si>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</si>
  <si>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</si>
  <si>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</si>
  <si>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</si>
  <si>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</si>
  <si>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</si>
  <si>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</si>
  <si>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</si>
  <si>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</si>
  <si>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</si>
  <si>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</si>
  <si>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</si>
  <si>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</si>
  <si>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</si>
  <si>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</si>
  <si>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</si>
  <si>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</si>
  <si>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</si>
  <si>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</si>
  <si>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</si>
  <si>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</si>
  <si>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</si>
  <si>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</si>
  <si>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</si>
  <si>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</si>
  <si>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</si>
  <si>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</si>
  <si>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</si>
  <si>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</si>
  <si>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</si>
  <si>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</si>
  <si>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</si>
  <si>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</si>
  <si>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</si>
  <si>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</si>
  <si>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</si>
  <si>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</si>
  <si>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</si>
  <si>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</si>
  <si>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</si>
  <si>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</si>
  <si>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</si>
  <si>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</si>
  <si>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</si>
  <si>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</si>
  <si>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</si>
  <si>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</si>
  <si>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</si>
  <si>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</si>
  <si>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</si>
  <si>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</si>
  <si>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</si>
  <si>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</si>
  <si>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</si>
  <si>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</si>
  <si>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</si>
  <si>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</si>
  <si>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</si>
  <si>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</si>
  <si>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</si>
  <si>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</si>
  <si>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</si>
  <si>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</si>
  <si>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</si>
  <si>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</si>
  <si>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</si>
  <si>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</si>
  <si>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</si>
  <si>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</si>
  <si>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</si>
  <si>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</si>
  <si>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</si>
  <si>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</si>
  <si>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</si>
  <si>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</si>
  <si>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</si>
  <si>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</si>
  <si>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</si>
  <si>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</si>
  <si>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</si>
  <si>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</si>
  <si>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</si>
  <si>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</si>
  <si>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</si>
  <si>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</si>
  <si>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</si>
  <si>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</si>
  <si>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</si>
  <si>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</si>
  <si>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</si>
  <si>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</si>
  <si>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</si>
  <si>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</si>
  <si>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</si>
  <si>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</si>
  <si>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</si>
  <si>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</si>
  <si>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</si>
  <si>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</si>
  <si>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</si>
  <si>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</si>
  <si>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</si>
  <si>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</si>
  <si>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</si>
  <si>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</si>
  <si>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</si>
  <si>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</si>
  <si>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</si>
  <si>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</si>
  <si>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</si>
  <si>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</si>
  <si>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</si>
  <si>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</si>
  <si>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</si>
  <si>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</si>
  <si>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</si>
  <si>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</si>
  <si>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</si>
  <si>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</si>
  <si>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</si>
  <si>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</si>
  <si>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</si>
  <si>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</si>
  <si>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</si>
  <si>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</si>
  <si>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</si>
  <si>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</si>
  <si>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</si>
  <si>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</si>
  <si>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</si>
  <si>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</si>
  <si>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</si>
  <si>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</si>
  <si>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</si>
  <si>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</si>
  <si>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</si>
  <si>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</si>
  <si>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</si>
  <si>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</si>
  <si>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</si>
  <si>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</si>
  <si>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</si>
  <si>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</si>
  <si>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</si>
  <si>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</si>
  <si>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</si>
  <si>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</si>
  <si>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</si>
  <si>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</si>
  <si>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</si>
  <si>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</si>
  <si>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</si>
  <si>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</si>
  <si>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</si>
  <si>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</si>
  <si>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</si>
  <si>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</si>
  <si>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</si>
  <si>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</si>
  <si>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</si>
  <si>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</si>
  <si>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</si>
  <si>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</si>
  <si>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</si>
  <si>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</si>
  <si>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</si>
  <si>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</si>
  <si>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</si>
  <si>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</si>
  <si>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</si>
  <si>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</si>
  <si>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</si>
  <si>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</si>
  <si>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</si>
  <si>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</si>
  <si>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</si>
  <si>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</si>
  <si>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</si>
  <si>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</si>
  <si>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</si>
  <si>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</si>
  <si>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</si>
  <si>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</si>
  <si>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</si>
  <si>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</si>
  <si>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</si>
  <si>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</si>
  <si>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</si>
  <si>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</si>
  <si>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</si>
  <si>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</si>
  <si>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</si>
  <si>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</si>
  <si>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</si>
  <si>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</si>
  <si>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</si>
  <si>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</si>
  <si>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</si>
  <si>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</si>
  <si>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</si>
  <si>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</si>
  <si>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</si>
  <si>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</si>
  <si>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</si>
  <si>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</si>
  <si>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</si>
  <si>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</si>
  <si>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</si>
  <si>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</si>
  <si>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</si>
  <si>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</si>
  <si>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</si>
  <si>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</si>
  <si>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</si>
  <si>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</si>
  <si>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</si>
  <si>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</si>
  <si>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</si>
  <si>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</si>
  <si>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</si>
  <si>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</si>
  <si>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</si>
  <si>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</si>
  <si>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</si>
  <si>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</si>
  <si>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</si>
  <si>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</si>
  <si>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</si>
  <si>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</si>
  <si>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</si>
  <si>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</si>
  <si>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</si>
  <si>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</si>
  <si>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</si>
  <si>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</si>
  <si>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</si>
  <si>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</si>
  <si>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</si>
  <si>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</si>
  <si>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</si>
  <si>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</si>
  <si>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</si>
  <si>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</si>
  <si>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</si>
  <si>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</si>
  <si>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</si>
  <si>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</si>
  <si>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</si>
  <si>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</si>
  <si>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</si>
  <si>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</si>
  <si>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</si>
  <si>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</si>
  <si>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</si>
  <si>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</si>
  <si>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</si>
  <si>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</si>
  <si>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</si>
  <si>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</si>
  <si>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</si>
  <si>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</si>
  <si>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</si>
  <si>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</si>
  <si>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</si>
  <si>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</si>
  <si>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</si>
  <si>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</si>
  <si>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</si>
  <si>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</si>
  <si>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</si>
  <si>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</si>
  <si>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</si>
  <si>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</si>
  <si>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</si>
  <si>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</si>
  <si>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</si>
  <si>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</si>
  <si>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</si>
  <si>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</si>
  <si>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</si>
  <si>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</si>
  <si>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</si>
  <si>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</si>
  <si>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</si>
  <si>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</si>
  <si>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</si>
  <si>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</si>
  <si>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</si>
  <si>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</si>
  <si>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</si>
  <si>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</si>
  <si>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</si>
  <si>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</si>
  <si>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</si>
  <si>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</si>
  <si>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</si>
  <si>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</si>
  <si>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</si>
  <si>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</si>
  <si>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</si>
  <si>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</si>
  <si>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</si>
  <si>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</si>
  <si>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</si>
  <si>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</si>
  <si>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</si>
  <si>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</si>
  <si>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</si>
  <si>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</si>
  <si>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</si>
  <si>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</si>
  <si>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</si>
  <si>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</si>
  <si>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</si>
  <si>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</si>
  <si>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</si>
  <si>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</si>
  <si>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</si>
  <si>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</si>
  <si>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</si>
  <si>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</si>
  <si>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</si>
  <si>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</si>
  <si>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</si>
  <si>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</si>
  <si>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</si>
  <si>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</si>
  <si>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</si>
  <si>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</si>
  <si>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</si>
  <si>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</si>
  <si>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</si>
  <si>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</si>
  <si>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</si>
  <si>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</si>
  <si>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</si>
  <si>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</si>
  <si>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</si>
  <si>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</si>
  <si>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</si>
  <si>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</si>
  <si>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</si>
  <si>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</si>
  <si>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</si>
  <si>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</si>
  <si>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</si>
  <si>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</si>
  <si>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</si>
  <si>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</si>
  <si>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</si>
  <si>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</si>
  <si>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</si>
  <si>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</si>
  <si>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</si>
  <si>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</si>
  <si>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</si>
  <si>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</si>
  <si>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</si>
  <si>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</si>
  <si>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</si>
  <si>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</si>
  <si>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</si>
  <si>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</si>
  <si>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</si>
  <si>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</si>
  <si>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</si>
  <si>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</si>
  <si>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</si>
  <si>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</si>
  <si>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</si>
  <si>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</si>
  <si>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</si>
  <si>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</si>
  <si>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</si>
  <si>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</si>
  <si>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</si>
  <si>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</si>
  <si>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</si>
  <si>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</si>
  <si>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</si>
  <si>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</si>
  <si>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</si>
  <si>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</si>
  <si>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</si>
  <si>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</si>
  <si>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</si>
  <si>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</si>
  <si>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</si>
  <si>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</si>
  <si>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</si>
  <si>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</si>
  <si>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</si>
  <si>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</si>
  <si>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</si>
  <si>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</si>
  <si>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</si>
  <si>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</si>
  <si>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</si>
  <si>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</si>
  <si>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</si>
  <si>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</si>
  <si>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</si>
  <si>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</si>
  <si>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</si>
  <si>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</si>
  <si>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</si>
  <si>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</si>
  <si>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</si>
  <si>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</si>
  <si>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</si>
  <si>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</si>
  <si>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</si>
  <si>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</si>
  <si>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</si>
  <si>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</si>
  <si>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</si>
  <si>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</si>
  <si>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</si>
  <si>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</si>
  <si>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</si>
  <si>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</si>
  <si>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</si>
  <si>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</si>
  <si>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</si>
  <si>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</si>
  <si>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</si>
  <si>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</si>
  <si>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</si>
  <si>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</si>
  <si>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</si>
  <si>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</si>
  <si>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</si>
  <si>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</si>
  <si>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</si>
  <si>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</si>
  <si>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</si>
  <si>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</si>
  <si>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</si>
  <si>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</si>
  <si>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</si>
  <si>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</si>
  <si>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</si>
  <si>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</si>
  <si>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</si>
  <si>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</si>
  <si>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</si>
  <si>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</si>
  <si>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</si>
  <si>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</si>
  <si>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</si>
  <si>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</si>
  <si>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</si>
  <si>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</si>
  <si>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</si>
  <si>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</si>
  <si>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</si>
  <si>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</si>
  <si>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</si>
  <si>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</si>
  <si>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</si>
  <si>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</si>
  <si>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</si>
  <si>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</si>
  <si>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</si>
  <si>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</si>
  <si>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</si>
  <si>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</si>
  <si>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</si>
  <si>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</si>
  <si>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</si>
  <si>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</si>
  <si>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</si>
  <si>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</si>
  <si>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</si>
  <si>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</si>
  <si>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</si>
  <si>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</si>
  <si>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</si>
  <si>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</si>
  <si>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</si>
  <si>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</si>
  <si>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</si>
  <si>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</si>
  <si>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</si>
  <si>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</si>
  <si>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</si>
  <si>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</si>
  <si>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</si>
  <si>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</si>
  <si>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</si>
  <si>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</si>
  <si>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</si>
  <si>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</si>
  <si>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</si>
  <si>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</si>
  <si>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</si>
  <si>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</si>
  <si>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</si>
  <si>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</si>
  <si>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</si>
  <si>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</si>
  <si>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</si>
  <si>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</si>
  <si>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</si>
  <si>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</si>
  <si>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</si>
  <si>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</si>
  <si>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</si>
  <si>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</si>
  <si>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</si>
  <si>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</si>
  <si>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</si>
  <si>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</si>
  <si>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</si>
  <si>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</si>
  <si>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</si>
  <si>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</si>
  <si>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</si>
  <si>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</si>
  <si>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</si>
  <si>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</si>
  <si>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</si>
  <si>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</si>
  <si>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</si>
  <si>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</si>
  <si>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</si>
  <si>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</si>
  <si>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</si>
  <si>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</si>
  <si>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</si>
  <si>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</si>
  <si>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</si>
  <si>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</si>
  <si>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</si>
  <si>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</si>
  <si>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</si>
  <si>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</si>
  <si>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</si>
  <si>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</si>
  <si>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</si>
  <si>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</si>
  <si>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</si>
  <si>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</si>
  <si>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</si>
  <si>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</si>
  <si>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</si>
  <si>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</si>
  <si>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</si>
  <si>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</si>
  <si>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</si>
  <si>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</si>
  <si>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</si>
  <si>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</si>
  <si>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</si>
  <si>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</si>
  <si>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</si>
  <si>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</si>
  <si>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</si>
  <si>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</si>
  <si>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</si>
  <si>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</si>
  <si>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</si>
  <si>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</si>
  <si>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</si>
  <si>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</si>
  <si>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</si>
  <si>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</si>
  <si>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</si>
  <si>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</si>
  <si>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</si>
  <si>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</si>
  <si>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</si>
  <si>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</si>
  <si>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</si>
  <si>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</si>
  <si>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</si>
  <si>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</si>
  <si>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</si>
  <si>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</si>
  <si>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</si>
  <si>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</si>
  <si>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</si>
  <si>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</si>
  <si>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</si>
  <si>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</si>
  <si>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</si>
  <si>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</si>
  <si>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</si>
  <si>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</si>
  <si>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</si>
  <si>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</si>
  <si>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</si>
  <si>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</si>
  <si>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</si>
  <si>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</si>
  <si>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</si>
  <si>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</si>
  <si>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</si>
  <si>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</si>
  <si>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</si>
  <si>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</si>
  <si>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</si>
  <si>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</si>
  <si>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</si>
  <si>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</si>
  <si>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</si>
  <si>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</si>
  <si>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</si>
  <si>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</si>
  <si>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</si>
  <si>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</si>
  <si>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</si>
  <si>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</si>
  <si>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</si>
  <si>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</si>
  <si>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</si>
  <si>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</si>
  <si>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</si>
  <si>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</si>
  <si>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</si>
  <si>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</si>
  <si>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</si>
  <si>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</si>
  <si>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</si>
  <si>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</si>
  <si>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</si>
  <si>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</si>
  <si>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</si>
  <si>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</si>
  <si>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</si>
  <si>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</si>
  <si>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</si>
  <si>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</si>
  <si>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</si>
  <si>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</si>
  <si>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</si>
  <si>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</si>
  <si>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</si>
  <si>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</si>
  <si>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</si>
  <si>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</si>
  <si>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</si>
  <si>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</si>
  <si>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</si>
  <si>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</si>
  <si>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</si>
  <si>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</si>
  <si>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</si>
  <si>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</si>
  <si>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</si>
  <si>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</si>
  <si>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</si>
  <si>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</si>
  <si>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</si>
  <si>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</si>
  <si>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</si>
  <si>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</si>
  <si>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</si>
  <si>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</si>
  <si>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</si>
  <si>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</si>
  <si>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</si>
  <si>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</si>
  <si>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</si>
  <si>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</si>
  <si>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</si>
  <si>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</si>
  <si>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</si>
  <si>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</si>
  <si>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</si>
  <si>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</si>
  <si>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</si>
  <si>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</si>
  <si>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</si>
  <si>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</si>
  <si>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</si>
  <si>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</si>
  <si>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</si>
  <si>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</si>
  <si>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</si>
  <si>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</si>
  <si>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</si>
  <si>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</si>
  <si>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</si>
  <si>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</si>
  <si>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</si>
  <si>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</si>
  <si>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</si>
  <si>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</si>
  <si>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</si>
  <si>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</si>
  <si>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</si>
  <si>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</si>
  <si>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</si>
  <si>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</si>
  <si>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</si>
  <si>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</si>
  <si>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</si>
  <si>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</si>
  <si>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</si>
  <si>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</si>
  <si>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</si>
  <si>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</si>
  <si>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</si>
  <si>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</si>
  <si>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</si>
  <si>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</si>
  <si>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</si>
  <si>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</si>
  <si>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</si>
  <si>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</si>
  <si>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</si>
  <si>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</si>
  <si>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</si>
  <si>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</si>
  <si>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</si>
  <si>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</si>
  <si>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</si>
  <si>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</si>
  <si>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</si>
  <si>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</si>
  <si>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</si>
  <si>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</si>
  <si>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</si>
  <si>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</si>
  <si>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</si>
  <si>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</si>
  <si>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</si>
  <si>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</si>
  <si>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</si>
  <si>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</si>
  <si>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</si>
  <si>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</si>
  <si>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</si>
  <si>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</si>
  <si>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</si>
  <si>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</si>
  <si>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</si>
  <si>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</si>
  <si>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</si>
  <si>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</si>
  <si>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</si>
  <si>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</si>
  <si>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</si>
  <si>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</si>
  <si>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</si>
  <si>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</si>
  <si>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</si>
  <si>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</si>
  <si>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</si>
  <si>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</si>
  <si>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</si>
  <si>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</si>
  <si>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</si>
  <si>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</si>
  <si>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</si>
  <si>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</si>
  <si>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</si>
  <si>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</si>
  <si>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</si>
  <si>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</si>
  <si>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</si>
  <si>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</si>
  <si>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</si>
  <si>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</si>
  <si>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</si>
  <si>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</si>
  <si>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</si>
  <si>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</si>
  <si>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</si>
  <si>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</si>
  <si>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</si>
  <si>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</si>
  <si>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</si>
  <si>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</si>
  <si>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</si>
  <si>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</si>
  <si>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</si>
  <si>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</si>
  <si>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</si>
  <si>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</si>
  <si>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</si>
  <si>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</si>
  <si>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</si>
  <si>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</si>
  <si>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</si>
  <si>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</si>
  <si>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</si>
  <si>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</si>
  <si>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</si>
  <si>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</si>
  <si>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</si>
  <si>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</si>
  <si>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</si>
  <si>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</si>
  <si>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</si>
  <si>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</si>
  <si>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</si>
  <si>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</si>
  <si>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</si>
  <si>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</si>
  <si>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</si>
  <si>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</si>
  <si>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</si>
  <si>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</si>
  <si>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</si>
  <si>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</si>
  <si>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</si>
  <si>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</si>
  <si>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</si>
  <si>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</si>
  <si>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</si>
  <si>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</si>
  <si>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</si>
  <si>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</si>
  <si>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</si>
  <si>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</si>
  <si>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</si>
  <si>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</si>
  <si>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</si>
  <si>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</si>
  <si>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</si>
  <si>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</si>
  <si>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</si>
  <si>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</si>
  <si>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</si>
  <si>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</si>
  <si>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</si>
  <si>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</si>
  <si>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</si>
  <si>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</si>
  <si>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</si>
  <si>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</si>
  <si>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</si>
  <si>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</si>
  <si>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</si>
  <si>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</si>
  <si>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</si>
  <si>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</si>
  <si>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</si>
  <si>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</si>
  <si>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</si>
  <si>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</si>
  <si>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</si>
  <si>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</si>
  <si>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</si>
  <si>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</si>
  <si>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</si>
  <si>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</si>
  <si>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</si>
  <si>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</si>
  <si>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</si>
  <si>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</si>
  <si>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</si>
  <si>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</si>
  <si>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</si>
  <si>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</si>
  <si>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</si>
  <si>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</si>
  <si>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</si>
  <si>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</si>
  <si>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</si>
  <si>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</si>
  <si>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</si>
  <si>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</si>
  <si>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</si>
  <si>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</si>
  <si>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</si>
  <si>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</si>
  <si>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</si>
  <si>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</si>
  <si>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</si>
  <si>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</si>
  <si>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</si>
  <si>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</si>
  <si>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</si>
  <si>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</si>
  <si>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</si>
  <si>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</si>
  <si>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</si>
  <si>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</si>
  <si>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</si>
  <si>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</si>
  <si>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</si>
  <si>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</si>
  <si>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</si>
  <si>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</si>
  <si>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</si>
  <si>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</si>
  <si>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</si>
  <si>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</si>
  <si>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</si>
  <si>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</si>
  <si>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</si>
  <si>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</si>
  <si>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</si>
  <si>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</si>
  <si>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</si>
  <si>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</si>
  <si>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</si>
  <si>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</si>
  <si>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</si>
  <si>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</si>
  <si>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</si>
  <si>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</si>
  <si>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</si>
  <si>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</si>
  <si>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</si>
  <si>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</si>
  <si>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</si>
  <si>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</si>
  <si>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</si>
  <si>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</si>
  <si>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</si>
  <si>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</si>
  <si>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</si>
  <si>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</si>
  <si>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</si>
  <si>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</si>
  <si>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</si>
  <si>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</si>
  <si>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</si>
  <si>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</si>
  <si>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</si>
  <si>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</si>
  <si>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</si>
  <si>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</si>
  <si>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</si>
  <si>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</si>
  <si>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</si>
  <si>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</si>
  <si>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</si>
  <si>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</si>
  <si>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</si>
  <si>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</si>
  <si>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</si>
  <si>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</si>
  <si>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</si>
  <si>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</si>
  <si>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</si>
  <si>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</si>
  <si>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</si>
  <si>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</si>
  <si>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</si>
  <si>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</si>
  <si>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</si>
  <si>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</si>
  <si>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</si>
  <si>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</si>
  <si>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</si>
  <si>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</si>
  <si>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</si>
  <si>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</si>
  <si>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</si>
  <si>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</si>
  <si>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</si>
  <si>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</si>
  <si>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</si>
  <si>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</si>
  <si>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</si>
  <si>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</si>
  <si>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</si>
  <si>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</si>
  <si>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</si>
  <si>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</si>
  <si>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</si>
  <si>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</si>
  <si>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</si>
  <si>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</si>
  <si>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</si>
  <si>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</si>
  <si>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</si>
  <si>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</si>
  <si>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</si>
  <si>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</si>
  <si>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</si>
  <si>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</si>
  <si>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</si>
  <si>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</si>
  <si>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</si>
  <si>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</si>
  <si>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</si>
  <si>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</si>
  <si>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</si>
  <si>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</si>
  <si>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</si>
  <si>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</si>
  <si>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</si>
  <si>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</si>
  <si>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</si>
  <si>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</si>
  <si>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</si>
  <si>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</si>
  <si>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</si>
  <si>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</si>
  <si>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</si>
  <si>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</si>
  <si>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</si>
  <si>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</si>
  <si>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</si>
  <si>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</si>
  <si>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</si>
  <si>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</si>
  <si>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</si>
  <si>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</si>
  <si>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</si>
  <si>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</si>
  <si>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</si>
  <si>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</si>
  <si>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</si>
  <si>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</si>
  <si>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</si>
  <si>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</si>
  <si>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</si>
  <si>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</si>
  <si>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</si>
  <si>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</si>
  <si>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</si>
  <si>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</si>
  <si>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</si>
  <si>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</si>
  <si>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</si>
  <si>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</si>
  <si>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</si>
  <si>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</si>
  <si>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</si>
  <si>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</si>
  <si>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</si>
  <si>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</si>
  <si>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</si>
  <si>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</si>
  <si>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</si>
  <si>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</si>
  <si>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</si>
  <si>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</si>
  <si>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</si>
  <si>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</si>
  <si>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</si>
  <si>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</si>
  <si>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</si>
  <si>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</si>
  <si>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</si>
  <si>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</si>
  <si>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</si>
  <si>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</si>
  <si>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</si>
  <si>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</si>
  <si>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</si>
  <si>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</si>
  <si>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</si>
  <si>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</si>
  <si>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</si>
  <si>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</si>
  <si>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</si>
  <si>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</si>
  <si>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</si>
  <si>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</si>
  <si>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</si>
  <si>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</si>
  <si>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</si>
  <si>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</si>
  <si>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</si>
  <si>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</si>
  <si>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</si>
  <si>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</si>
  <si>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</si>
  <si>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</si>
  <si>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</si>
  <si>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</si>
  <si>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</si>
  <si>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</si>
  <si>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</si>
  <si>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</si>
  <si>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</si>
  <si>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</si>
  <si>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</si>
  <si>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</si>
  <si>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</si>
  <si>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</si>
  <si>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</si>
  <si>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</si>
  <si>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</si>
  <si>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</si>
  <si>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</si>
  <si>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</si>
  <si>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</si>
  <si>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</si>
  <si>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</si>
  <si>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</si>
  <si>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</si>
  <si>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</si>
  <si>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</si>
  <si>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</si>
  <si>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</si>
  <si>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</si>
  <si>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</si>
  <si>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</si>
  <si>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</si>
  <si>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</si>
  <si>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</si>
  <si>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</si>
  <si>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</si>
  <si>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</si>
  <si>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</si>
  <si>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</si>
  <si>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</si>
  <si>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</si>
  <si>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</si>
  <si>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</si>
  <si>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</si>
  <si>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</si>
  <si>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</si>
  <si>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</si>
  <si>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</si>
  <si>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</si>
  <si>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</si>
  <si>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</si>
  <si>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</si>
  <si>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</si>
  <si>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</si>
  <si>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</si>
  <si>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</si>
  <si>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</si>
  <si>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</si>
  <si>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</si>
  <si>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</si>
  <si>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</si>
  <si>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</si>
  <si>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</si>
  <si>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</si>
  <si>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</si>
  <si>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</si>
  <si>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</si>
  <si>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</si>
  <si>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</si>
  <si>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</si>
  <si>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</si>
  <si>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</si>
  <si>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</si>
  <si>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</si>
  <si>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</si>
  <si>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</si>
  <si>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</si>
  <si>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</si>
  <si>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</si>
  <si>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</si>
  <si>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</si>
  <si>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</si>
  <si>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</si>
  <si>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</si>
  <si>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</si>
  <si>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</si>
  <si>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</si>
  <si>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</si>
  <si>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</si>
  <si>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</si>
  <si>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</si>
  <si>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</si>
  <si>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</si>
  <si>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</si>
  <si>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</si>
  <si>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</si>
  <si>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</si>
  <si>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</si>
  <si>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</si>
  <si>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</si>
  <si>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</si>
  <si>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</si>
  <si>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</si>
  <si>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</si>
  <si>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</si>
  <si>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</si>
  <si>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</si>
  <si>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</si>
  <si>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</si>
  <si>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</si>
  <si>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</si>
  <si>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</si>
  <si>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</si>
  <si>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</si>
  <si>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</si>
  <si>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</si>
  <si>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</si>
  <si>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</si>
  <si>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</si>
  <si>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</si>
  <si>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</si>
  <si>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</si>
  <si>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</si>
  <si>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</si>
  <si>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</si>
  <si>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</si>
  <si>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</si>
  <si>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</si>
  <si>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</si>
  <si>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</si>
  <si>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</si>
  <si>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</si>
  <si>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</si>
  <si>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</si>
  <si>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</si>
  <si>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</si>
  <si>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</si>
  <si>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</si>
  <si>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</si>
  <si>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</si>
  <si>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</si>
  <si>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</si>
  <si>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</si>
  <si>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</si>
  <si>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</si>
  <si>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</si>
  <si>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</si>
  <si>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</si>
  <si>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</si>
  <si>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</si>
  <si>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</si>
  <si>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</si>
  <si>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</si>
  <si>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</si>
  <si>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</si>
  <si>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</si>
  <si>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</si>
  <si>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</si>
  <si>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</si>
  <si>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</si>
  <si>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</si>
  <si>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</si>
  <si>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</si>
  <si>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</si>
  <si>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</si>
  <si>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</si>
  <si>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</si>
  <si>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</si>
  <si>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</si>
  <si>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</si>
  <si>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</si>
  <si>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</si>
  <si>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</si>
  <si>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</si>
  <si>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</si>
  <si>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</si>
  <si>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</si>
  <si>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</si>
  <si>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</si>
  <si>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</si>
  <si>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</si>
  <si>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</si>
  <si>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</si>
  <si>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</si>
  <si>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</si>
  <si>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</si>
  <si>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</si>
  <si>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</si>
  <si>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</si>
  <si>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</si>
  <si>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</si>
  <si>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</si>
  <si>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</si>
  <si>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</si>
  <si>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</si>
  <si>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</si>
  <si>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</si>
  <si>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</si>
  <si>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</si>
  <si>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</si>
  <si>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</si>
  <si>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</si>
  <si>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</si>
  <si>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</si>
  <si>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</si>
  <si>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</si>
  <si>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</si>
  <si>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</si>
  <si>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</si>
  <si>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</si>
  <si>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</si>
  <si>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</si>
  <si>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</si>
  <si>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</si>
  <si>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</si>
  <si>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</si>
  <si>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</si>
  <si>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</si>
  <si>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</si>
  <si>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</si>
  <si>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</si>
  <si>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</si>
  <si>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</si>
  <si>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</si>
  <si>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</si>
  <si>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</si>
  <si>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</si>
  <si>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</si>
  <si>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</si>
  <si>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</si>
  <si>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</si>
  <si>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</si>
  <si>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</si>
  <si>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</si>
  <si>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</si>
  <si>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</si>
  <si>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</si>
  <si>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</si>
  <si>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</si>
  <si>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</si>
  <si>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</si>
  <si>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</si>
  <si>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</si>
  <si>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</si>
  <si>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</si>
  <si>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</si>
  <si>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</si>
  <si>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</si>
  <si>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</si>
  <si>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</si>
  <si>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</si>
  <si>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</si>
  <si>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</si>
  <si>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</si>
  <si>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</si>
  <si>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</si>
  <si>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</si>
  <si>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</si>
  <si>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</si>
  <si>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</si>
  <si>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</si>
  <si>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</si>
  <si>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</si>
  <si>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</si>
  <si>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</si>
  <si>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</si>
  <si>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</si>
  <si>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</si>
  <si>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</si>
  <si>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</si>
  <si>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</si>
  <si>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</si>
  <si>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</si>
  <si>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</si>
  <si>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</si>
  <si>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</si>
  <si>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</si>
  <si>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</si>
  <si>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</si>
  <si>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</si>
  <si>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</si>
  <si>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</si>
  <si>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</si>
  <si>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</si>
  <si>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</si>
  <si>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</si>
  <si>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</si>
  <si>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</si>
  <si>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</si>
  <si>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</si>
  <si>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</si>
  <si>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</si>
  <si>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</si>
  <si>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</si>
  <si>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</si>
  <si>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</si>
  <si>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</si>
  <si>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</si>
  <si>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</si>
  <si>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</si>
  <si>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</si>
  <si>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</si>
  <si>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</si>
  <si>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</si>
  <si>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</si>
  <si>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</si>
  <si>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</si>
  <si>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</si>
  <si>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</si>
  <si>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</si>
  <si>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</si>
  <si>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</si>
  <si>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</si>
  <si>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</si>
  <si>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</si>
  <si>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</si>
  <si>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</si>
  <si>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</si>
  <si>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</si>
  <si>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</si>
  <si>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</si>
  <si>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</si>
  <si>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</si>
  <si>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</si>
  <si>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</si>
  <si>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</si>
  <si>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</si>
  <si>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</si>
  <si>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</si>
  <si>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</si>
  <si>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</si>
  <si>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</si>
  <si>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</si>
  <si>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</si>
  <si>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</si>
  <si>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</si>
  <si>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</si>
  <si>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</si>
  <si>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</si>
  <si>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</si>
  <si>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</si>
  <si>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</si>
  <si>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</si>
  <si>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</si>
  <si>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</si>
  <si>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</si>
  <si>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</si>
  <si>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</si>
  <si>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</si>
  <si>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</si>
  <si>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</si>
  <si>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</si>
  <si>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</si>
  <si>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</si>
  <si>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</si>
  <si>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</si>
  <si>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</si>
  <si>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</si>
  <si>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</si>
  <si>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</si>
  <si>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</si>
  <si>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</si>
  <si>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</si>
  <si>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</si>
  <si>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</si>
  <si>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</si>
  <si>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</si>
  <si>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</si>
  <si>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</si>
  <si>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</si>
  <si>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</si>
  <si>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</si>
  <si>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</si>
  <si>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</si>
  <si>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</si>
  <si>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</si>
  <si>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</si>
  <si>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</si>
  <si>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</si>
  <si>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</si>
  <si>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</si>
  <si>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</si>
  <si>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</si>
  <si>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</si>
  <si>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</si>
  <si>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</si>
  <si>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</si>
  <si>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</si>
  <si>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</si>
  <si>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</si>
  <si>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</si>
  <si>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</si>
  <si>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</si>
  <si>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</si>
  <si>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</si>
  <si>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</si>
  <si>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</si>
  <si>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</si>
  <si>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</si>
  <si>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</si>
  <si>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</si>
  <si>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</si>
  <si>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</si>
  <si>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</si>
  <si>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</si>
  <si>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</si>
  <si>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</si>
  <si>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</si>
  <si>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</si>
  <si>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</si>
  <si>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</si>
  <si>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</si>
  <si>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</si>
  <si>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</si>
  <si>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</si>
  <si>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</si>
  <si>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</si>
  <si>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</si>
  <si>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</si>
  <si>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</si>
  <si>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</si>
  <si>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</si>
  <si>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</si>
  <si>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</si>
  <si>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</si>
  <si>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</si>
  <si>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</si>
  <si>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</si>
  <si>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</si>
  <si>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</si>
  <si>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</si>
  <si>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</si>
  <si>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</si>
  <si>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</si>
  <si>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</si>
  <si>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</si>
  <si>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</si>
  <si>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</si>
  <si>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</si>
  <si>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</si>
  <si>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</si>
  <si>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</si>
  <si>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</si>
  <si>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</si>
  <si>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</si>
  <si>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</si>
  <si>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</si>
  <si>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</si>
  <si>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</si>
  <si>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</si>
  <si>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</si>
  <si>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</si>
  <si>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</si>
  <si>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</si>
  <si>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</si>
  <si>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</si>
  <si>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</si>
  <si>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</si>
  <si>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</si>
  <si>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</si>
  <si>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</si>
  <si>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</si>
  <si>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</si>
  <si>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</si>
  <si>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</si>
  <si>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</si>
  <si>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</si>
  <si>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</si>
  <si>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</si>
  <si>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</si>
  <si>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</si>
  <si>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</si>
  <si>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</si>
  <si>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</si>
  <si>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</si>
  <si>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</si>
  <si>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</si>
  <si>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</si>
  <si>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</si>
  <si>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</si>
  <si>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</si>
  <si>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</si>
  <si>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</si>
  <si>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</si>
  <si>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</si>
  <si>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</si>
  <si>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</si>
  <si>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</si>
  <si>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</si>
  <si>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</si>
  <si>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</si>
  <si>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</si>
  <si>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</si>
  <si>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</si>
  <si>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</si>
  <si>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</si>
  <si>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</si>
  <si>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</si>
  <si>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</si>
  <si>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</si>
  <si>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</si>
  <si>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</si>
  <si>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</si>
  <si>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</si>
  <si>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</si>
  <si>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</si>
  <si>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</si>
  <si>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</si>
  <si>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</si>
  <si>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</si>
  <si>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</si>
  <si>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</si>
  <si>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</si>
  <si>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</si>
  <si>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</si>
  <si>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</si>
  <si>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</si>
  <si>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</si>
  <si>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</si>
  <si>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</si>
  <si>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</si>
  <si>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</si>
  <si>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</si>
  <si>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</si>
  <si>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</si>
  <si>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</si>
  <si>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</si>
  <si>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</si>
  <si>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</si>
  <si>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</si>
  <si>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</si>
  <si>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</si>
  <si>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</si>
  <si>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</si>
  <si>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</si>
  <si>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</si>
  <si>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</si>
  <si>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</si>
  <si>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</si>
  <si>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</si>
  <si>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</si>
  <si>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</si>
  <si>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</si>
  <si>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</si>
  <si>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</si>
  <si>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</si>
  <si>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</si>
  <si>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</si>
  <si>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</si>
  <si>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</si>
  <si>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</si>
  <si>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</si>
  <si>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</si>
  <si>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</si>
  <si>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</si>
  <si>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</si>
  <si>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</si>
  <si>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</si>
  <si>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</si>
  <si>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</si>
  <si>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</si>
  <si>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</si>
  <si>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</si>
  <si>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</si>
  <si>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</si>
  <si>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</si>
  <si>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</si>
  <si>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</si>
  <si>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</si>
  <si>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</si>
  <si>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</si>
  <si>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</si>
  <si>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</si>
  <si>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</si>
  <si>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</si>
  <si>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</si>
  <si>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</si>
  <si>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</si>
  <si>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</si>
  <si>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</si>
  <si>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</si>
  <si>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</si>
  <si>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</si>
  <si>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</si>
  <si>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</si>
  <si>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</si>
  <si>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</si>
  <si>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</si>
  <si>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</si>
  <si>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</si>
  <si>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</si>
  <si>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</si>
  <si>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</si>
  <si>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</si>
  <si>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</si>
  <si>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</si>
  <si>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</si>
  <si>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</si>
  <si>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</si>
  <si>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</si>
  <si>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</si>
  <si>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</si>
  <si>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</si>
  <si>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</si>
  <si>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</si>
  <si>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</si>
  <si>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</si>
  <si>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</si>
  <si>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</si>
  <si>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</si>
  <si>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</si>
  <si>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</si>
  <si>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</si>
  <si>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</si>
  <si>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</si>
  <si>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</si>
  <si>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</si>
  <si>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</si>
  <si>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</si>
  <si>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</si>
  <si>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</si>
  <si>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</si>
  <si>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</si>
  <si>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</si>
  <si>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</si>
  <si>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</si>
  <si>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</si>
  <si>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</si>
  <si>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</si>
  <si>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</si>
  <si>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</si>
  <si>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</si>
  <si>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</si>
  <si>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</si>
  <si>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</si>
  <si>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</si>
  <si>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</si>
  <si>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</si>
  <si>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</si>
  <si>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</si>
  <si>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</si>
  <si>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</si>
  <si>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</si>
  <si>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</si>
  <si>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</si>
  <si>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</si>
  <si>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</si>
  <si>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</si>
  <si>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</si>
  <si>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</si>
  <si>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</si>
  <si>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</si>
  <si>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</si>
  <si>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</si>
  <si>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</si>
  <si>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</si>
  <si>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</si>
  <si>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</si>
  <si>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</si>
  <si>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</si>
  <si>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</si>
  <si>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</si>
  <si>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</si>
  <si>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</si>
  <si>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</si>
  <si>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</si>
  <si>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</si>
  <si>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</si>
  <si>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</si>
  <si>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</si>
  <si>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</si>
  <si>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</si>
  <si>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</si>
  <si>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</si>
  <si>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</si>
  <si>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</si>
  <si>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</si>
  <si>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</si>
  <si>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</si>
  <si>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</si>
  <si>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</si>
  <si>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</si>
  <si>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</si>
  <si>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</si>
  <si>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</si>
  <si>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</si>
  <si>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</si>
  <si>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</si>
  <si>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</si>
  <si>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</si>
  <si>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</si>
  <si>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</si>
  <si>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</si>
  <si>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</si>
  <si>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</si>
  <si>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</si>
  <si>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</si>
  <si>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</si>
  <si>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</si>
  <si>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</si>
  <si>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</si>
  <si>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</si>
  <si>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</si>
  <si>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</si>
  <si>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</si>
  <si>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</si>
  <si>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</si>
  <si>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</si>
  <si>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</si>
  <si>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</si>
  <si>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</si>
  <si>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</si>
  <si>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</si>
  <si>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</si>
  <si>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</si>
  <si>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</si>
  <si>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</si>
  <si>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</si>
  <si>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</si>
  <si>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</si>
  <si>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</si>
  <si>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</si>
  <si>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</si>
  <si>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</si>
  <si>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</si>
  <si>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</si>
  <si>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</si>
  <si>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</si>
  <si>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</si>
  <si>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</si>
  <si>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</si>
  <si>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</si>
  <si>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</si>
  <si>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</si>
  <si>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</si>
  <si>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</si>
  <si>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</si>
  <si>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</si>
  <si>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</si>
  <si>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</si>
  <si>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</si>
  <si>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</si>
  <si>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</si>
  <si>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</si>
  <si>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</si>
  <si>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</si>
  <si>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</si>
  <si>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</si>
  <si>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</si>
  <si>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</si>
  <si>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</si>
  <si>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</si>
  <si>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</si>
  <si>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</si>
  <si>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</si>
  <si>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</si>
  <si>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</si>
  <si>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</si>
  <si>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</si>
  <si>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</si>
  <si>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</si>
  <si>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</si>
  <si>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</si>
  <si>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</si>
  <si>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</si>
  <si>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</si>
  <si>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</si>
  <si>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</si>
  <si>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</si>
  <si>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</si>
  <si>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</si>
  <si>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</si>
  <si>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</si>
  <si>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</si>
  <si>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</si>
  <si>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</si>
  <si>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</si>
  <si>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</si>
  <si>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</si>
  <si>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</si>
  <si>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</si>
  <si>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</si>
  <si>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</si>
  <si>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</si>
  <si>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</si>
  <si>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</si>
  <si>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</si>
  <si>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</si>
  <si>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</si>
  <si>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</si>
  <si>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</si>
  <si>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</si>
  <si>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</si>
  <si>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</si>
  <si>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</si>
  <si>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</si>
  <si>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</si>
  <si>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</si>
  <si>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</si>
  <si>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</si>
  <si>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</si>
  <si>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</si>
  <si>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</si>
  <si>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</si>
  <si>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</si>
  <si>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</si>
  <si>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</si>
  <si>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</si>
  <si>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</si>
  <si>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</si>
  <si>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</si>
  <si>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</si>
  <si>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</si>
  <si>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</si>
  <si>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</si>
  <si>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</si>
  <si>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</si>
  <si>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</si>
  <si>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</si>
  <si>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</si>
  <si>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</si>
  <si>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</si>
  <si>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</si>
  <si>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</si>
  <si>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</si>
  <si>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</si>
  <si>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</si>
  <si>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</si>
  <si>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</si>
  <si>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</si>
  <si>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</si>
  <si>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</si>
  <si>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</si>
  <si>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</si>
  <si>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</si>
  <si>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</si>
  <si>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</si>
  <si>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</si>
  <si>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</si>
  <si>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</si>
  <si>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</si>
  <si>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</si>
  <si>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</si>
  <si>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</si>
  <si>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</si>
  <si>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</si>
  <si>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</si>
  <si>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</si>
  <si>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</si>
  <si>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</si>
  <si>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</si>
  <si>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</si>
  <si>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</si>
  <si>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</si>
  <si>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</si>
  <si>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</si>
  <si>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</si>
  <si>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</si>
  <si>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</si>
  <si>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</si>
  <si>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</si>
  <si>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</si>
  <si>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</si>
  <si>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</si>
  <si>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</si>
  <si>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</si>
  <si>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</si>
  <si>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</si>
  <si>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</si>
  <si>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</si>
  <si>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</si>
  <si>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</si>
  <si>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</si>
  <si>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</si>
  <si>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</si>
  <si>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</si>
  <si>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</si>
  <si>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</si>
  <si>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</si>
  <si>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</si>
  <si>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</si>
  <si>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</si>
  <si>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</si>
  <si>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</si>
  <si>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</si>
  <si>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</si>
  <si>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</si>
  <si>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</si>
  <si>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</si>
  <si>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</si>
  <si>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</si>
  <si>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</si>
  <si>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</si>
  <si>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</si>
  <si>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</si>
  <si>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</si>
  <si>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</si>
  <si>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</si>
  <si>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</si>
  <si>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</si>
  <si>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</si>
  <si>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</si>
  <si>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</si>
  <si>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</si>
  <si>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</si>
  <si>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</si>
  <si>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</si>
  <si>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</si>
  <si>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</si>
  <si>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</si>
  <si>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</si>
  <si>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</si>
  <si>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</si>
  <si>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</si>
  <si>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</si>
  <si>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</si>
  <si>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</si>
  <si>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</si>
  <si>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</si>
  <si>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</si>
  <si>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</si>
  <si>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</si>
  <si>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</si>
  <si>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</si>
  <si>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</si>
  <si>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</si>
  <si>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</si>
  <si>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</si>
  <si>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</si>
  <si>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</si>
  <si>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</si>
  <si>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</si>
  <si>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</si>
  <si>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</si>
  <si>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</si>
  <si>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</si>
  <si>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</si>
  <si>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</si>
  <si>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</si>
  <si>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</si>
  <si>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</si>
  <si>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</si>
  <si>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</si>
  <si>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</si>
  <si>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</si>
  <si>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</si>
  <si>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</si>
  <si>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</si>
  <si>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</si>
  <si>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</si>
  <si>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</si>
  <si>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</si>
  <si>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</si>
  <si>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</si>
  <si>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</si>
  <si>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</si>
  <si>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</si>
  <si>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</si>
  <si>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</si>
  <si>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</si>
  <si>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</si>
  <si>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</si>
  <si>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</si>
  <si>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</si>
  <si>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</si>
  <si>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</si>
  <si>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</si>
  <si>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</si>
  <si>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</si>
  <si>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</si>
  <si>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</si>
  <si>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</si>
  <si>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</si>
  <si>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</si>
  <si>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</si>
  <si>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</si>
  <si>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</si>
  <si>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</si>
  <si>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</si>
  <si>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</si>
  <si>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</si>
  <si>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</si>
  <si>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</si>
  <si>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</si>
  <si>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</si>
  <si>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</si>
  <si>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</si>
  <si>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</si>
  <si>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</si>
  <si>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</si>
  <si>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</si>
  <si>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</si>
  <si>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</si>
  <si>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</si>
  <si>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</si>
  <si>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</si>
  <si>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</si>
  <si>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</si>
  <si>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</si>
  <si>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</si>
  <si>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</si>
  <si>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</si>
  <si>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</si>
  <si>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</si>
  <si>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</si>
  <si>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</si>
  <si>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</si>
  <si>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</si>
  <si>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</si>
  <si>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</si>
  <si>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</si>
  <si>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</si>
  <si>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</si>
  <si>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</si>
  <si>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</si>
  <si>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</si>
  <si>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</si>
  <si>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</si>
  <si>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</si>
  <si>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</si>
  <si>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</si>
  <si>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</si>
  <si>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</si>
  <si>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</si>
  <si>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</si>
  <si>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</si>
  <si>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</si>
  <si>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</si>
  <si>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</si>
  <si>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</si>
  <si>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</si>
  <si>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</si>
  <si>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</si>
  <si>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</si>
  <si>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</si>
  <si>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</si>
  <si>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</si>
  <si>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</si>
  <si>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</si>
  <si>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</si>
  <si>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</si>
  <si>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</si>
  <si>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</si>
  <si>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</si>
  <si>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</si>
  <si>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</si>
  <si>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</si>
  <si>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</si>
  <si>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</si>
  <si>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</si>
  <si>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</si>
  <si>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</si>
  <si>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</si>
  <si>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</si>
  <si>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</si>
  <si>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</si>
  <si>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</si>
  <si>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</si>
  <si>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</si>
  <si>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</si>
  <si>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</si>
  <si>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</si>
  <si>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</si>
  <si>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</si>
  <si>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</si>
  <si>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</si>
  <si>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</si>
  <si>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</si>
  <si>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</si>
  <si>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</si>
  <si>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</si>
  <si>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</si>
  <si>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</si>
  <si>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</si>
  <si>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</si>
  <si>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</si>
  <si>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</si>
  <si>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</si>
  <si>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</si>
  <si>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</si>
  <si>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</si>
  <si>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</si>
  <si>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</si>
  <si>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</si>
  <si>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</si>
  <si>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</si>
  <si>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</si>
  <si>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</si>
  <si>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</si>
  <si>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</si>
  <si>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</si>
  <si>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</si>
  <si>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</si>
  <si>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</si>
  <si>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</si>
  <si>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</si>
  <si>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</si>
  <si>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</si>
  <si>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</si>
  <si>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</si>
  <si>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</si>
  <si>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</si>
  <si>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</si>
  <si>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</si>
  <si>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</si>
  <si>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</si>
  <si>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</si>
  <si>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</si>
  <si>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</si>
  <si>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</si>
  <si>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</si>
  <si>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</si>
  <si>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</si>
  <si>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</si>
  <si>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</si>
  <si>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</si>
  <si>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</si>
  <si>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</si>
  <si>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</si>
  <si>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</si>
  <si>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</si>
  <si>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</si>
  <si>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</si>
  <si>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</si>
  <si>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</si>
  <si>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</si>
  <si>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</si>
  <si>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</si>
  <si>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</si>
  <si>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</si>
  <si>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</si>
  <si>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</si>
  <si>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</si>
  <si>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</si>
  <si>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</si>
  <si>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</si>
  <si>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</si>
  <si>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</si>
  <si>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</si>
  <si>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</si>
  <si>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</si>
  <si>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</si>
  <si>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</si>
  <si>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</si>
  <si>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</si>
  <si>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</si>
  <si>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</si>
  <si>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</si>
  <si>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</si>
  <si>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</si>
  <si>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</si>
  <si>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</si>
  <si>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</si>
  <si>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</si>
  <si>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</si>
  <si>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</si>
  <si>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</si>
  <si>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</si>
  <si>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</si>
  <si>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</si>
  <si>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</si>
  <si>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</si>
  <si>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</si>
  <si>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</si>
  <si>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</si>
  <si>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</si>
  <si>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</si>
  <si>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</si>
  <si>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</si>
  <si>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</si>
  <si>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</si>
  <si>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</si>
  <si>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</si>
  <si>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</si>
  <si>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</si>
  <si>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</si>
  <si>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</si>
  <si>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</si>
  <si>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</si>
  <si>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</si>
  <si>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</si>
  <si>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</si>
  <si>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</si>
  <si>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</si>
  <si>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</si>
  <si>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</si>
  <si>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</si>
  <si>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</si>
  <si>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</si>
  <si>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</si>
  <si>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</si>
  <si>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</si>
  <si>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</si>
  <si>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</si>
  <si>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</si>
  <si>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</si>
  <si>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</si>
  <si>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</si>
  <si>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</si>
  <si>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</si>
  <si>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</si>
  <si>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</si>
  <si>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</si>
  <si>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</si>
  <si>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</si>
  <si>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</si>
  <si>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</si>
  <si>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</si>
  <si>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</si>
  <si>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</si>
  <si>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</si>
  <si>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</si>
  <si>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</si>
  <si>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</si>
  <si>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</si>
  <si>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</si>
  <si>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</si>
  <si>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</si>
  <si>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</si>
  <si>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</si>
  <si>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</si>
  <si>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</si>
  <si>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</si>
  <si>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</si>
  <si>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</si>
  <si>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</si>
  <si>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</si>
  <si>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</si>
  <si>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</si>
  <si>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</si>
  <si>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</si>
  <si>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</si>
  <si>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</si>
  <si>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</si>
  <si>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</si>
  <si>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</si>
  <si>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</si>
  <si>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</si>
  <si>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</si>
  <si>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</si>
  <si>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</si>
  <si>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</si>
  <si>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</si>
  <si>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</si>
  <si>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</si>
  <si>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</si>
  <si>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</si>
  <si>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</si>
  <si>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</si>
  <si>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</si>
  <si>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</si>
  <si>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</si>
  <si>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</si>
  <si>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</si>
  <si>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</si>
  <si>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</si>
  <si>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</si>
  <si>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</si>
  <si>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</si>
  <si>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</si>
  <si>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</si>
  <si>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</si>
  <si>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</si>
  <si>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</si>
  <si>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</si>
  <si>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</si>
  <si>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</si>
  <si>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</si>
  <si>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</si>
  <si>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</si>
  <si>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</si>
  <si>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</si>
  <si>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</si>
  <si>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</si>
  <si>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</si>
  <si>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</si>
  <si>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</si>
  <si>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</si>
  <si>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</si>
  <si>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</si>
  <si>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</si>
  <si>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</si>
  <si>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</si>
  <si>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</si>
  <si>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</si>
  <si>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</si>
  <si>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</si>
  <si>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</si>
  <si>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</si>
  <si>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</si>
  <si>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</si>
  <si>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</si>
  <si>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</si>
  <si>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</si>
  <si>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</si>
  <si>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</si>
  <si>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</si>
  <si>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</si>
  <si>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</si>
  <si>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</si>
  <si>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</si>
  <si>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</si>
  <si>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</si>
  <si>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</si>
  <si>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</si>
  <si>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</si>
  <si>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</si>
  <si>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</si>
  <si>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</si>
  <si>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</si>
  <si>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</si>
  <si>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</si>
  <si>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</si>
  <si>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</si>
  <si>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</si>
  <si>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</si>
  <si>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</si>
  <si>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</si>
  <si>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</si>
  <si>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</si>
  <si>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</si>
  <si>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</si>
  <si>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</si>
  <si>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</si>
  <si>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</si>
  <si>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</si>
  <si>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</si>
  <si>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</si>
  <si>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</si>
  <si>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</si>
  <si>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</si>
  <si>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</si>
  <si>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</si>
  <si>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</si>
  <si>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</si>
  <si>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</si>
  <si>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</si>
  <si>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</si>
  <si>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</si>
  <si>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</si>
  <si>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</si>
  <si>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</si>
  <si>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</si>
  <si>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</si>
  <si>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</si>
  <si>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</si>
  <si>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</si>
  <si>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</si>
  <si>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</si>
  <si>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</si>
  <si>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</si>
  <si>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</si>
  <si>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</si>
  <si>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</si>
  <si>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</si>
  <si>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</si>
  <si>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</si>
  <si>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</si>
  <si>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</si>
  <si>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</si>
  <si>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</si>
  <si>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</si>
  <si>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</si>
  <si>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</si>
  <si>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</si>
  <si>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</si>
  <si>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</si>
  <si>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</si>
  <si>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</si>
  <si>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</si>
  <si>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</si>
  <si>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</si>
  <si>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</si>
  <si>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</si>
  <si>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</si>
  <si>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</si>
  <si>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</si>
  <si>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</si>
  <si>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</si>
  <si>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</si>
  <si>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</si>
  <si>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</si>
  <si>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</si>
  <si>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</si>
  <si>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</si>
  <si>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</si>
  <si>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</si>
  <si>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</si>
  <si>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</si>
  <si>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</si>
  <si>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</si>
  <si>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</si>
  <si>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</si>
  <si>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</si>
  <si>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</si>
  <si>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</si>
  <si>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</si>
  <si>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</si>
  <si>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</si>
  <si>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</si>
  <si>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</si>
  <si>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</si>
  <si>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</si>
  <si>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</si>
  <si>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</si>
  <si>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</si>
  <si>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</si>
  <si>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</si>
  <si>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</si>
  <si>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</si>
  <si>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</si>
  <si>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</si>
  <si>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</si>
  <si>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</si>
  <si>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</si>
  <si>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</si>
  <si>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</si>
  <si>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</si>
  <si>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</si>
  <si>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</si>
  <si>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</si>
  <si>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</si>
  <si>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</si>
  <si>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</si>
  <si>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</si>
  <si>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</si>
  <si>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</si>
  <si>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</si>
  <si>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</si>
  <si>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</si>
  <si>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</si>
  <si>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</si>
  <si>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</si>
  <si>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</si>
  <si>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</si>
  <si>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</si>
  <si>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</si>
  <si>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</si>
  <si>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</si>
  <si>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</si>
  <si>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</si>
  <si>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</si>
  <si>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</si>
  <si>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</si>
  <si>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</si>
  <si>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</si>
  <si>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</si>
  <si>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</si>
  <si>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</si>
  <si>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</si>
  <si>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</si>
  <si>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</si>
  <si>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</si>
  <si>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</si>
  <si>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</si>
  <si>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</si>
  <si>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</si>
  <si>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</si>
  <si>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</si>
  <si>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</si>
  <si>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</si>
  <si>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</si>
  <si>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</si>
  <si>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</si>
  <si>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</si>
  <si>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</si>
  <si>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</si>
  <si>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</si>
  <si>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</si>
  <si>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</si>
  <si>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</si>
  <si>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</si>
  <si>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</si>
  <si>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</si>
  <si>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</si>
  <si>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</si>
  <si>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</si>
  <si>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</si>
  <si>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</si>
  <si>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</si>
  <si>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</si>
  <si>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</si>
  <si>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</si>
  <si>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</si>
  <si>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</si>
  <si>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</si>
  <si>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</si>
  <si>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</si>
  <si>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</si>
  <si>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</si>
  <si>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</si>
  <si>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</si>
  <si>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</si>
  <si>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</si>
  <si>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</si>
  <si>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</si>
  <si>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</si>
  <si>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</si>
  <si>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</si>
  <si>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</si>
  <si>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</si>
  <si>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</si>
  <si>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</si>
  <si>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</si>
  <si>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</si>
  <si>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</si>
  <si>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</si>
  <si>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</si>
  <si>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</si>
  <si>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</si>
  <si>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</si>
  <si>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</si>
  <si>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</si>
  <si>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</si>
  <si>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</si>
  <si>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</si>
  <si>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</si>
  <si>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</si>
  <si>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</si>
  <si>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</si>
  <si>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</si>
  <si>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</si>
  <si>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</si>
  <si>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</si>
  <si>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</si>
  <si>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</si>
  <si>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</si>
  <si>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</si>
  <si>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</si>
  <si>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</si>
  <si>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</si>
  <si>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</si>
  <si>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</si>
  <si>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</si>
  <si>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</si>
  <si>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</si>
  <si>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</si>
  <si>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</si>
  <si>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</si>
  <si>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</si>
  <si>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</si>
  <si>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</si>
  <si>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</si>
  <si>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</si>
  <si>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</si>
  <si>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</si>
  <si>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</si>
  <si>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</si>
  <si>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</si>
  <si>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</si>
  <si>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</si>
  <si>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</si>
  <si>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</si>
  <si>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</si>
  <si>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</si>
  <si>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</si>
  <si>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</si>
  <si>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</si>
  <si>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</si>
  <si>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</si>
  <si>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</si>
  <si>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</si>
  <si>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</si>
  <si>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</si>
  <si>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</si>
  <si>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</si>
  <si>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</si>
  <si>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</si>
  <si>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</si>
  <si>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</si>
  <si>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</si>
  <si>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</si>
  <si>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</si>
  <si>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</si>
  <si>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</si>
  <si>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</si>
  <si>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</si>
  <si>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</si>
  <si>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</si>
  <si>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</si>
  <si>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</si>
  <si>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</si>
  <si>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</si>
  <si>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</si>
  <si>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</si>
  <si>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</si>
  <si>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</si>
  <si>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</si>
  <si>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</si>
  <si>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</si>
  <si>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</si>
  <si>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</si>
  <si>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</si>
  <si>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</si>
  <si>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</si>
  <si>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</si>
  <si>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</si>
  <si>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</si>
  <si>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</si>
  <si>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</si>
  <si>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</si>
  <si>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</si>
  <si>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</si>
  <si>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</si>
  <si>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</si>
  <si>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</si>
  <si>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</si>
  <si>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</si>
  <si>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</si>
  <si>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</si>
  <si>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</si>
  <si>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</si>
  <si>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</si>
  <si>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</si>
  <si>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</si>
  <si>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</si>
  <si>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</si>
  <si>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</si>
  <si>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</si>
  <si>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</si>
  <si>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</si>
  <si>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</si>
  <si>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</si>
  <si>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</si>
  <si>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</si>
  <si>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</si>
  <si>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</si>
  <si>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</si>
  <si>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</si>
  <si>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</si>
  <si>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</si>
  <si>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</si>
  <si>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</si>
  <si>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</si>
  <si>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</si>
  <si>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</si>
  <si>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</si>
  <si>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</si>
  <si>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</si>
  <si>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</si>
  <si>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</si>
  <si>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</si>
  <si>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</si>
  <si>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</si>
  <si>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</si>
  <si>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</si>
  <si>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</si>
  <si>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</si>
  <si>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</si>
  <si>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</si>
  <si>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</si>
  <si>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</si>
  <si>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</si>
  <si>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</si>
  <si>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</si>
  <si>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</si>
  <si>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</si>
  <si>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</si>
  <si>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</si>
  <si>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</si>
  <si>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</si>
  <si>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</si>
  <si>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</si>
  <si>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</si>
  <si>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</si>
  <si>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</si>
  <si>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</si>
  <si>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</si>
  <si>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</si>
  <si>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</si>
  <si>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</si>
  <si>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</si>
  <si>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</si>
  <si>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</si>
  <si>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</si>
  <si>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</si>
  <si>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</si>
  <si>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</si>
  <si>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</si>
  <si>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</si>
  <si>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</si>
  <si>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</si>
  <si>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</si>
  <si>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</si>
  <si>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</si>
  <si>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</si>
  <si>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</si>
  <si>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</si>
  <si>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</si>
  <si>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</si>
  <si>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</si>
  <si>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</si>
  <si>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</si>
  <si>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</si>
  <si>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</si>
  <si>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</si>
  <si>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</si>
  <si>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</si>
  <si>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</si>
  <si>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</si>
  <si>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</si>
  <si>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</si>
  <si>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</si>
  <si>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</si>
  <si>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</si>
  <si>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</si>
  <si>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</si>
  <si>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</si>
  <si>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</si>
  <si>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</si>
  <si>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</si>
  <si>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</si>
  <si>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</si>
  <si>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</si>
  <si>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</si>
  <si>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</si>
  <si>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</si>
  <si>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</si>
  <si>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</si>
  <si>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</si>
  <si>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</si>
  <si>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</si>
  <si>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</si>
  <si>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</si>
  <si>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</si>
  <si>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</si>
  <si>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</si>
  <si>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</si>
  <si>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</si>
  <si>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</si>
  <si>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</si>
  <si>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</si>
  <si>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</si>
  <si>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</si>
  <si>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</si>
  <si>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</si>
  <si>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</si>
  <si>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</si>
  <si>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</si>
  <si>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</si>
  <si>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</si>
  <si>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</si>
  <si>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</si>
  <si>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</si>
  <si>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</si>
  <si>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</si>
  <si>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</si>
  <si>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</si>
  <si>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</si>
  <si>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</si>
  <si>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</si>
  <si>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</si>
  <si>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</si>
  <si>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</si>
  <si>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</si>
  <si>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</si>
  <si>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</si>
  <si>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</si>
  <si>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</si>
  <si>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</si>
  <si>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</si>
  <si>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</si>
  <si>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</si>
  <si>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</si>
  <si>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</si>
  <si>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</si>
  <si>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</si>
  <si>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</si>
  <si>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</si>
  <si>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</si>
  <si>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</si>
  <si>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</si>
  <si>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</si>
  <si>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</si>
  <si>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</si>
  <si>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</si>
  <si>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</si>
  <si>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</si>
  <si>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</si>
  <si>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</si>
  <si>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</si>
  <si>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</si>
  <si>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</si>
  <si>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</si>
  <si>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</si>
  <si>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</si>
  <si>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</si>
  <si>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</si>
  <si>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</si>
  <si>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</si>
  <si>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</si>
  <si>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</si>
  <si>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</si>
  <si>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</si>
  <si>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</si>
  <si>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</si>
  <si>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</si>
  <si>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</si>
  <si>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</si>
  <si>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</si>
  <si>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</si>
  <si>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</si>
  <si>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</si>
  <si>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</si>
  <si>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</si>
  <si>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</si>
  <si>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</si>
  <si>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</si>
  <si>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</si>
  <si>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</si>
  <si>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</si>
  <si>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</si>
  <si>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</si>
  <si>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</si>
  <si>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</si>
  <si>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</si>
  <si>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</si>
  <si>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</si>
  <si>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</si>
  <si>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</si>
  <si>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</si>
  <si>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</si>
  <si>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</si>
  <si>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</si>
  <si>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</si>
  <si>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</si>
  <si>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</si>
  <si>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</si>
  <si>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</si>
  <si>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</si>
  <si>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</si>
  <si>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</si>
  <si>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</si>
  <si>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</si>
  <si>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</si>
  <si>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</si>
  <si>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</si>
  <si>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</si>
  <si>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</si>
  <si>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</si>
  <si>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</si>
  <si>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</si>
  <si>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</si>
  <si>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</si>
  <si>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</si>
  <si>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</si>
  <si>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</si>
  <si>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</si>
  <si>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</si>
  <si>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</si>
  <si>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</si>
  <si>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</si>
  <si>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</si>
  <si>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</si>
  <si>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</si>
  <si>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</si>
  <si>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</si>
  <si>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</si>
  <si>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</si>
  <si>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</si>
  <si>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</si>
  <si>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</si>
  <si>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</si>
  <si>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</si>
  <si>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</si>
  <si>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</si>
  <si>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</si>
  <si>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</si>
  <si>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</si>
  <si>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</si>
  <si>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</si>
  <si>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</si>
  <si>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</si>
  <si>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</si>
  <si>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</si>
  <si>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</si>
  <si>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</si>
  <si>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</si>
  <si>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</si>
  <si>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</si>
  <si>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</si>
  <si>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</si>
  <si>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</si>
  <si>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</si>
  <si>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</si>
  <si>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</si>
  <si>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</si>
  <si>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</si>
  <si>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</si>
  <si>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</si>
  <si>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</si>
  <si>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</si>
  <si>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</si>
  <si>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</si>
  <si>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</si>
  <si>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</si>
  <si>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</si>
  <si>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</si>
  <si>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</si>
  <si>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</si>
  <si>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</si>
  <si>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</si>
  <si>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</si>
  <si>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</si>
  <si>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</si>
  <si>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</si>
  <si>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</si>
  <si>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</si>
  <si>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</si>
  <si>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</si>
  <si>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</si>
  <si>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</si>
  <si>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</si>
  <si>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</si>
  <si>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</si>
  <si>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</si>
  <si>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</si>
  <si>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</si>
  <si>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</si>
  <si>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</si>
  <si>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</si>
  <si>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</si>
  <si>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</si>
  <si>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</si>
  <si>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</si>
  <si>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</si>
  <si>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</si>
  <si>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</si>
  <si>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</si>
  <si>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</si>
  <si>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</si>
  <si>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</si>
  <si>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</si>
  <si>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</si>
  <si>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</si>
  <si>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</si>
  <si>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</si>
  <si>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</si>
  <si>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</si>
  <si>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</si>
  <si>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</si>
  <si>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</si>
  <si>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</si>
  <si>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</si>
  <si>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</si>
  <si>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</si>
  <si>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</si>
  <si>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</si>
  <si>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</si>
  <si>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</si>
  <si>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</si>
  <si>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</si>
  <si>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</si>
  <si>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</si>
  <si>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</si>
  <si>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</si>
  <si>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</si>
  <si>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</si>
  <si>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</si>
  <si>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</si>
  <si>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</si>
  <si>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</si>
  <si>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</si>
  <si>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</si>
  <si>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</si>
  <si>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</si>
  <si>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</si>
  <si>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</si>
  <si>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</si>
  <si>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</si>
  <si>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</si>
  <si>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</si>
  <si>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</si>
  <si>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</si>
  <si>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</si>
  <si>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</si>
  <si>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</si>
  <si>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</si>
  <si>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</si>
  <si>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</si>
  <si>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</si>
  <si>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</si>
  <si>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</si>
  <si>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</si>
  <si>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</si>
  <si>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</si>
  <si>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</si>
  <si>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</si>
  <si>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</si>
  <si>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</si>
  <si>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</si>
  <si>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</si>
  <si>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</si>
  <si>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</si>
  <si>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</si>
  <si>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</si>
  <si>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</si>
  <si>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</si>
  <si>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</si>
  <si>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</si>
  <si>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</si>
  <si>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</si>
  <si>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</si>
  <si>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</si>
  <si>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</si>
  <si>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</si>
  <si>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</si>
  <si>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</si>
  <si>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</si>
  <si>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</si>
  <si>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</si>
  <si>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</si>
  <si>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</si>
  <si>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</si>
  <si>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</si>
  <si>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</si>
  <si>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</si>
  <si>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</si>
  <si>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</si>
  <si>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</si>
  <si>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</si>
  <si>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</si>
  <si>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</si>
  <si>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</si>
  <si>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</si>
  <si>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</si>
  <si>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</si>
  <si>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</si>
  <si>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</si>
  <si>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</si>
  <si>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</si>
  <si>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</si>
  <si>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</si>
  <si>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</si>
  <si>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</si>
  <si>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</si>
  <si>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</si>
  <si>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</si>
  <si>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</si>
  <si>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</si>
  <si>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</si>
  <si>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</si>
  <si>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</si>
  <si>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</si>
  <si>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</si>
  <si>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</si>
  <si>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</si>
  <si>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</si>
  <si>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</si>
  <si>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</si>
  <si>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</si>
  <si>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</si>
  <si>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</si>
  <si>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</si>
  <si>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</si>
  <si>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</si>
  <si>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</si>
  <si>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</si>
  <si>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</si>
  <si>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</si>
  <si>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</si>
  <si>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</si>
  <si>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</si>
  <si>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</si>
  <si>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</si>
  <si>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</si>
  <si>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</si>
  <si>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</si>
  <si>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</si>
  <si>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</si>
  <si>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</si>
  <si>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</si>
  <si>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</si>
  <si>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</si>
  <si>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</si>
  <si>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</si>
  <si>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</si>
  <si>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</si>
  <si>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</si>
  <si>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</si>
  <si>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</si>
  <si>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</si>
  <si>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</si>
  <si>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</si>
  <si>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</si>
  <si>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</si>
  <si>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</si>
  <si>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</si>
  <si>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</si>
  <si>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</si>
  <si>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</si>
  <si>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</si>
  <si>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</si>
  <si>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</si>
  <si>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</si>
  <si>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</si>
  <si>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</si>
  <si>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</si>
  <si>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</si>
  <si>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</si>
  <si>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</si>
  <si>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</si>
  <si>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</si>
  <si>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</si>
  <si>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</si>
  <si>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</si>
  <si>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</si>
  <si>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</si>
  <si>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</si>
  <si>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</si>
  <si>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</si>
  <si>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</si>
  <si>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</si>
  <si>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</si>
  <si>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</si>
  <si>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</si>
  <si>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</si>
  <si>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</si>
  <si>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</si>
  <si>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</si>
  <si>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</si>
  <si>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</si>
  <si>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</si>
  <si>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</si>
  <si>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</si>
  <si>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</si>
  <si>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</si>
  <si>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</si>
  <si>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</si>
  <si>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</si>
  <si>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</si>
  <si>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</si>
  <si>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</si>
  <si>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</si>
  <si>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</si>
  <si>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</si>
  <si>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</si>
  <si>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</si>
  <si>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</si>
  <si>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</si>
  <si>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</si>
  <si>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</si>
  <si>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</si>
  <si>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</si>
  <si>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</si>
  <si>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</si>
  <si>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</si>
  <si>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</si>
  <si>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</si>
  <si>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</si>
  <si>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</si>
  <si>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</si>
  <si>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</si>
  <si>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</si>
  <si>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</si>
  <si>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</si>
  <si>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</si>
  <si>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</si>
  <si>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</si>
  <si>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</si>
  <si>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</si>
  <si>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</si>
  <si>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</si>
  <si>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</si>
  <si>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</si>
  <si>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</si>
  <si>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</si>
  <si>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</si>
  <si>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</si>
  <si>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</si>
  <si>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</si>
  <si>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</si>
  <si>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</si>
  <si>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</si>
  <si>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</si>
  <si>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</si>
  <si>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</si>
  <si>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</si>
  <si>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</si>
  <si>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</si>
  <si>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</si>
  <si>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</si>
  <si>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</si>
  <si>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</si>
  <si>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</si>
  <si>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</si>
  <si>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</si>
  <si>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</si>
  <si>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</si>
  <si>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</si>
  <si>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</si>
  <si>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</si>
  <si>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</si>
  <si>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</si>
  <si>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</si>
  <si>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</si>
  <si>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</si>
  <si>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</si>
  <si>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</si>
  <si>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</si>
  <si>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</si>
  <si>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</si>
  <si>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</si>
  <si>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</si>
  <si>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</si>
  <si>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</si>
  <si>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</si>
  <si>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</si>
  <si>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</si>
  <si>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</si>
  <si>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</si>
  <si>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</si>
  <si>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</si>
  <si>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</si>
  <si>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</si>
  <si>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</si>
  <si>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</si>
  <si>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</si>
  <si>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</si>
  <si>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</si>
  <si>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</si>
  <si>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</si>
  <si>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</si>
  <si>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</si>
  <si>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</si>
  <si>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</si>
  <si>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</si>
  <si>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</si>
  <si>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</si>
  <si>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</si>
  <si>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</si>
  <si>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</si>
  <si>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</si>
  <si>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</si>
  <si>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</si>
  <si>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</si>
  <si>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</si>
  <si>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</si>
  <si>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</si>
  <si>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</si>
  <si>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</si>
  <si>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</si>
  <si>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</si>
  <si>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</si>
  <si>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</si>
  <si>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</si>
  <si>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</si>
  <si>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</si>
  <si>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</si>
  <si>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</si>
  <si>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</si>
  <si>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</si>
  <si>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</si>
  <si>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</si>
  <si>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</si>
  <si>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</si>
  <si>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</si>
  <si>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</si>
  <si>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</si>
  <si>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</si>
  <si>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</si>
  <si>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</si>
  <si>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</si>
  <si>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</si>
  <si>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</si>
  <si>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</si>
  <si>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</si>
  <si>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</si>
  <si>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</si>
  <si>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</si>
  <si>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</si>
  <si>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</si>
  <si>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</si>
  <si>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</si>
  <si>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</si>
  <si>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</si>
  <si>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</si>
  <si>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</si>
  <si>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</si>
  <si>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</si>
  <si>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</si>
  <si>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</si>
  <si>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</si>
  <si>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</si>
  <si>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</si>
  <si>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</si>
  <si>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</si>
  <si>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</si>
  <si>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</si>
  <si>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</si>
  <si>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</si>
  <si>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</si>
  <si>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</si>
  <si>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</si>
  <si>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</si>
  <si>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</si>
  <si>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</si>
  <si>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</si>
  <si>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</si>
  <si>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</si>
  <si>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</si>
  <si>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</si>
  <si>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</si>
  <si>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</si>
  <si>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</si>
  <si>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</si>
  <si>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</si>
  <si>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</si>
  <si>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</si>
  <si>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</si>
  <si>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</si>
  <si>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</si>
  <si>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</si>
  <si>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</si>
  <si>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</si>
  <si>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</si>
  <si>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</si>
  <si>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</si>
  <si>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</si>
  <si>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</si>
  <si>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</si>
  <si>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</si>
  <si>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</si>
  <si>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</si>
  <si>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</si>
  <si>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</si>
  <si>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</si>
  <si>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</si>
  <si>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</si>
  <si>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</si>
  <si>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</si>
  <si>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</si>
  <si>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</si>
  <si>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</si>
  <si>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</si>
  <si>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</si>
  <si>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</si>
  <si>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</si>
  <si>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</si>
  <si>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</si>
  <si>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</si>
  <si>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</si>
  <si>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</si>
  <si>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</si>
  <si>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</si>
  <si>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</si>
  <si>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</si>
  <si>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</si>
  <si>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</si>
  <si>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</si>
  <si>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</si>
  <si>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</si>
  <si>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</si>
  <si>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</si>
  <si>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</si>
  <si>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</si>
  <si>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</si>
  <si>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</si>
  <si>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</si>
  <si>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</si>
  <si>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</si>
  <si>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</si>
  <si>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</si>
  <si>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</si>
  <si>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</si>
  <si>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</si>
  <si>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</si>
  <si>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</si>
  <si>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</si>
  <si>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</si>
  <si>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</si>
  <si>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</si>
  <si>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</si>
  <si>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</si>
  <si>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</si>
  <si>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</si>
  <si>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</si>
  <si>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</si>
  <si>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</si>
  <si>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</si>
  <si>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</si>
  <si>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</si>
  <si>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</si>
  <si>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</si>
  <si>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</si>
  <si>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</si>
  <si>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</si>
  <si>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</si>
  <si>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</si>
  <si>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</si>
  <si>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</si>
  <si>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</si>
  <si>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</si>
  <si>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</si>
  <si>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</si>
  <si>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</si>
  <si>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</si>
  <si>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</si>
  <si>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</si>
  <si>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</si>
  <si>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</si>
  <si>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</si>
  <si>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</si>
  <si>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</si>
  <si>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</si>
  <si>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</si>
  <si>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</si>
  <si>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</si>
  <si>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</si>
  <si>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</si>
  <si>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</si>
  <si>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</si>
  <si>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</si>
  <si>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</si>
  <si>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</si>
  <si>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</si>
  <si>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</si>
  <si>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</si>
  <si>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</si>
  <si>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</si>
  <si>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</si>
  <si>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</si>
  <si>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</si>
  <si>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</si>
  <si>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</si>
  <si>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</si>
  <si>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</si>
  <si>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</si>
  <si>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</si>
  <si>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</si>
  <si>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</si>
  <si>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</si>
  <si>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</si>
  <si>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</si>
  <si>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</si>
  <si>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</si>
  <si>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</si>
  <si>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</si>
  <si>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</si>
  <si>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</si>
  <si>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</si>
  <si>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</si>
  <si>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</si>
  <si>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</si>
  <si>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</si>
  <si>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</si>
  <si>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</si>
  <si>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</si>
  <si>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</si>
  <si>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</si>
  <si>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</si>
  <si>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</si>
  <si>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</si>
  <si>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</si>
  <si>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</si>
  <si>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</si>
  <si>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</si>
  <si>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</si>
  <si>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</si>
  <si>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</si>
  <si>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</si>
  <si>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</si>
  <si>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</si>
  <si>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</si>
  <si>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</si>
  <si>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</si>
  <si>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</si>
  <si>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</si>
  <si>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</si>
  <si>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</si>
  <si>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</si>
  <si>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</si>
  <si>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</si>
  <si>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</si>
  <si>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</si>
  <si>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</si>
  <si>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</si>
  <si>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</si>
  <si>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</si>
  <si>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</si>
  <si>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</si>
  <si>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</si>
  <si>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</si>
  <si>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</si>
  <si>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</si>
  <si>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</si>
  <si>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</si>
  <si>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</si>
  <si>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</si>
  <si>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</si>
  <si>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</si>
  <si>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</si>
  <si>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</si>
  <si>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</si>
  <si>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</si>
  <si>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</si>
  <si>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</si>
  <si>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</si>
  <si>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</si>
  <si>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</si>
  <si>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</si>
  <si>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</si>
  <si>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</si>
  <si>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</si>
  <si>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</si>
  <si>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</si>
  <si>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</si>
  <si>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</si>
  <si>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</si>
  <si>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</si>
  <si>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</si>
  <si>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</si>
  <si>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</si>
  <si>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</si>
  <si>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</si>
  <si>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</si>
  <si>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</si>
  <si>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</si>
  <si>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</si>
  <si>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</si>
  <si>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</si>
  <si>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</si>
  <si>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</si>
  <si>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</si>
  <si>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</si>
  <si>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</si>
  <si>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</si>
  <si>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</si>
  <si>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</si>
  <si>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</si>
  <si>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</si>
  <si>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</si>
  <si>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</si>
  <si>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</si>
  <si>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</si>
  <si>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</si>
  <si>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</si>
  <si>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</si>
  <si>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</si>
  <si>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</si>
  <si>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</si>
  <si>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</si>
  <si>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</si>
  <si>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</si>
  <si>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</si>
  <si>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</si>
  <si>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</si>
  <si>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</si>
  <si>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</si>
  <si>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</si>
  <si>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</si>
  <si>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</si>
  <si>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</si>
  <si>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</si>
  <si>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</si>
  <si>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</si>
  <si>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</si>
  <si>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</si>
  <si>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</si>
  <si>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</si>
  <si>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</si>
  <si>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</si>
  <si>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</si>
  <si>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</si>
  <si>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</si>
  <si>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</si>
  <si>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</si>
  <si>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</si>
  <si>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</si>
  <si>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</si>
  <si>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</si>
  <si>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</si>
  <si>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</si>
  <si>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</si>
  <si>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</si>
  <si>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</si>
  <si>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</si>
  <si>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</si>
  <si>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</si>
  <si>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</si>
  <si>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</si>
  <si>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</si>
  <si>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</si>
  <si>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</si>
  <si>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</si>
  <si>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</si>
  <si>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</si>
  <si>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</si>
  <si>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</si>
  <si>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</si>
  <si>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</si>
  <si>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</si>
  <si>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</si>
  <si>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</si>
  <si>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</si>
  <si>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</si>
  <si>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</si>
  <si>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</si>
  <si>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</si>
  <si>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</si>
  <si>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</si>
  <si>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</si>
  <si>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</si>
  <si>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</si>
  <si>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</si>
  <si>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</si>
  <si>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</si>
  <si>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</si>
  <si>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</si>
  <si>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</si>
  <si>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</si>
  <si>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</si>
  <si>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</si>
  <si>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</si>
  <si>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</si>
  <si>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</si>
  <si>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</si>
  <si>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</si>
  <si>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</si>
  <si>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</si>
  <si>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</si>
  <si>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</si>
  <si>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</si>
  <si>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</si>
  <si>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</si>
  <si>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</si>
  <si>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</si>
  <si>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</si>
  <si>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</si>
  <si>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</si>
  <si>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</si>
  <si>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</si>
  <si>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</si>
  <si>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</si>
  <si>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</si>
  <si>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</si>
  <si>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</si>
  <si>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</si>
  <si>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</si>
  <si>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</si>
  <si>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</si>
  <si>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</si>
  <si>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</si>
  <si>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</si>
  <si>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</si>
  <si>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</si>
  <si>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</si>
  <si>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</si>
  <si>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</si>
  <si>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</si>
  <si>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</si>
  <si>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</si>
  <si>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</si>
  <si>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</si>
  <si>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</si>
  <si>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</si>
  <si>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</si>
  <si>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</si>
  <si>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</si>
  <si>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</si>
  <si>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</si>
  <si>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</si>
  <si>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</si>
  <si>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</si>
  <si>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</si>
  <si>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</si>
  <si>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</si>
  <si>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</si>
  <si>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</si>
  <si>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</si>
  <si>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</si>
  <si>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</si>
  <si>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</si>
  <si>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</si>
  <si>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</si>
  <si>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</si>
  <si>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</si>
  <si>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</si>
  <si>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</si>
  <si>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</si>
  <si>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</si>
  <si>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</si>
  <si>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</si>
  <si>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</si>
  <si>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</si>
  <si>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</si>
  <si>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</si>
  <si>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</si>
  <si>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</si>
  <si>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</si>
  <si>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</si>
  <si>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</si>
  <si>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</si>
  <si>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</si>
  <si>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</si>
  <si>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</si>
  <si>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</si>
  <si>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</si>
  <si>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</si>
  <si>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</si>
  <si>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</si>
  <si>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</si>
  <si>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</si>
  <si>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</si>
  <si>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</si>
  <si>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</si>
  <si>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</si>
  <si>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</si>
  <si>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</si>
  <si>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</si>
  <si>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</si>
  <si>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</si>
  <si>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</si>
  <si>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</si>
  <si>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</si>
  <si>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</si>
  <si>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</si>
  <si>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</si>
  <si>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</si>
  <si>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</si>
  <si>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</si>
  <si>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</si>
  <si>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</si>
  <si>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</si>
  <si>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</si>
  <si>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</si>
  <si>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</si>
  <si>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</si>
  <si>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</si>
  <si>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</si>
  <si>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</si>
  <si>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</si>
  <si>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</si>
  <si>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</si>
  <si>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</si>
  <si>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</si>
  <si>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</si>
  <si>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</si>
  <si>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</si>
  <si>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</si>
  <si>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</si>
  <si>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</si>
  <si>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</si>
  <si>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</si>
  <si>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</si>
  <si>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</si>
  <si>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</si>
  <si>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</si>
  <si>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</si>
  <si>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</si>
  <si>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</si>
  <si>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</si>
  <si>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</si>
  <si>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</si>
  <si>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</si>
  <si>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</si>
  <si>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</si>
  <si>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</si>
  <si>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</si>
  <si>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</si>
  <si>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</si>
  <si>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</si>
  <si>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</si>
  <si>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</si>
  <si>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</si>
  <si>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</si>
  <si>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</si>
  <si>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</si>
  <si>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</si>
  <si>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</si>
  <si>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</si>
  <si>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</si>
  <si>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</si>
  <si>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</si>
  <si>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</si>
  <si>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</si>
  <si>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</si>
  <si>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</si>
  <si>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</si>
  <si>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</si>
  <si>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</si>
  <si>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</si>
  <si>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</si>
  <si>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</si>
  <si>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</si>
  <si>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</si>
  <si>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</si>
  <si>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</si>
  <si>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</si>
  <si>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</si>
  <si>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</si>
  <si>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</si>
  <si>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</si>
  <si>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</si>
  <si>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</si>
  <si>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</si>
  <si>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</si>
  <si>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</si>
  <si>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</si>
  <si>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</si>
  <si>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</si>
  <si>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</si>
  <si>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</si>
  <si>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</si>
  <si>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</si>
  <si>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</si>
  <si>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</si>
  <si>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</si>
  <si>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</si>
  <si>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</si>
  <si>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</si>
  <si>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</si>
  <si>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</si>
  <si>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</si>
  <si>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</si>
  <si>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</si>
  <si>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</si>
  <si>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</si>
  <si>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</si>
  <si>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</si>
  <si>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</si>
  <si>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</si>
  <si>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</si>
  <si>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</si>
  <si>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</si>
  <si>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</si>
  <si>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</si>
  <si>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</si>
  <si>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</si>
  <si>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</si>
  <si>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</si>
  <si>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</si>
  <si>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</si>
  <si>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</si>
  <si>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</si>
  <si>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</si>
  <si>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</si>
  <si>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</si>
  <si>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</si>
  <si>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</si>
  <si>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</si>
  <si>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</si>
  <si>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</si>
  <si>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</si>
  <si>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</si>
  <si>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</si>
  <si>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</si>
  <si>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</si>
  <si>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</si>
  <si>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</si>
  <si>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</si>
  <si>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</si>
  <si>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</si>
  <si>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</si>
  <si>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</si>
  <si>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</si>
  <si>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</si>
  <si>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</si>
  <si>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</si>
  <si>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</si>
  <si>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</si>
  <si>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</si>
  <si>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</si>
  <si>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</si>
  <si>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</si>
  <si>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</si>
  <si>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</si>
  <si>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</si>
  <si>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</si>
  <si>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</si>
  <si>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</si>
  <si>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</si>
  <si>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</si>
  <si>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</si>
  <si>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</si>
  <si>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</si>
  <si>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</si>
  <si>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</si>
  <si>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</si>
  <si>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</si>
  <si>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</si>
  <si>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</si>
  <si>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</si>
  <si>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</si>
  <si>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</si>
  <si>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</si>
  <si>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</si>
  <si>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</si>
  <si>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</si>
  <si>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</si>
  <si>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</si>
  <si>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</si>
  <si>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</si>
  <si>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</si>
  <si>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</si>
  <si>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</si>
  <si>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</si>
  <si>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</si>
  <si>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</si>
  <si>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</si>
  <si>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</si>
  <si>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</si>
  <si>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</si>
  <si>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</si>
  <si>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</si>
  <si>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</si>
  <si>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</si>
  <si>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</si>
  <si>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</si>
  <si>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</si>
  <si>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</si>
  <si>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</si>
  <si>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</si>
  <si>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</si>
  <si>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</si>
  <si>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</si>
  <si>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</si>
  <si>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</si>
  <si>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</si>
  <si>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</si>
  <si>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</si>
  <si>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</si>
  <si>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</si>
  <si>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</si>
  <si>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</si>
  <si>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</si>
  <si>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</si>
  <si>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</si>
  <si>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</si>
  <si>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</si>
  <si>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</si>
  <si>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</si>
  <si>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</si>
  <si>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</si>
  <si>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</si>
  <si>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</si>
  <si>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</si>
  <si>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</si>
  <si>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</si>
  <si>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</si>
  <si>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</si>
  <si>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</si>
  <si>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</si>
  <si>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</si>
  <si>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</si>
  <si>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</si>
  <si>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</si>
  <si>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</si>
  <si>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</si>
  <si>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</si>
  <si>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</si>
  <si>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</si>
  <si>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</si>
  <si>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</si>
  <si>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</si>
  <si>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</si>
  <si>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</si>
  <si>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</si>
  <si>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</si>
  <si>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</si>
  <si>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</si>
  <si>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</si>
  <si>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</si>
  <si>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</si>
  <si>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</si>
  <si>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</si>
  <si>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</si>
  <si>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</si>
  <si>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</si>
  <si>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</si>
  <si>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</si>
  <si>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</si>
  <si>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</si>
  <si>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</si>
  <si>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</si>
  <si>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</si>
  <si>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</si>
  <si>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</si>
  <si>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</si>
  <si>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</si>
  <si>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</si>
  <si>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</si>
  <si>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</si>
  <si>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</si>
  <si>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</si>
  <si>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</si>
  <si>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</si>
  <si>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</si>
  <si>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</si>
  <si>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</si>
  <si>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</si>
  <si>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</si>
  <si>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</si>
  <si>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</si>
  <si>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</si>
  <si>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</si>
  <si>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</si>
  <si>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</si>
  <si>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</si>
  <si>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</si>
  <si>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</si>
  <si>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</si>
  <si>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</si>
  <si>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</si>
  <si>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</si>
  <si>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</si>
  <si>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</si>
  <si>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</si>
  <si>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</si>
  <si>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</si>
  <si>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</si>
  <si>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</si>
  <si>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</si>
  <si>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</si>
  <si>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</si>
  <si>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</si>
  <si>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</si>
  <si>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</si>
  <si>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</si>
  <si>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</si>
  <si>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</si>
  <si>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</si>
  <si>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</si>
  <si>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</si>
  <si>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</si>
  <si>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</si>
  <si>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</si>
  <si>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</si>
  <si>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</si>
  <si>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</si>
  <si>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</si>
  <si>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</si>
  <si>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</si>
  <si>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</si>
  <si>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</si>
  <si>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</si>
  <si>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</si>
  <si>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</si>
  <si>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</si>
  <si>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</si>
  <si>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</si>
  <si>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</si>
  <si>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</si>
  <si>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</si>
  <si>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</si>
  <si>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</si>
  <si>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</si>
  <si>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</si>
  <si>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</si>
  <si>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</si>
  <si>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</si>
  <si>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</si>
  <si>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</si>
  <si>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</si>
  <si>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</si>
  <si>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</si>
  <si>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</si>
  <si>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</si>
  <si>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</si>
  <si>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</si>
  <si>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</si>
  <si>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</si>
  <si>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</si>
  <si>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</si>
  <si>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</si>
  <si>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</si>
  <si>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</si>
  <si>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</si>
  <si>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</si>
  <si>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</si>
  <si>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</si>
  <si>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</si>
  <si>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</si>
  <si>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</si>
  <si>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</si>
  <si>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</si>
  <si>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</si>
  <si>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</si>
  <si>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</si>
  <si>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</si>
  <si>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</si>
  <si>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</si>
  <si>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</si>
  <si>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</si>
  <si>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</si>
  <si>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</si>
  <si>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</si>
  <si>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</si>
  <si>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</si>
  <si>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</si>
  <si>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</si>
  <si>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</si>
  <si>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</si>
  <si>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</si>
  <si>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</si>
  <si>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</si>
  <si>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</si>
  <si>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</si>
  <si>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</si>
  <si>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</si>
  <si>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</si>
  <si>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</si>
  <si>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</si>
  <si>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</si>
  <si>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</si>
  <si>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</si>
  <si>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</si>
  <si>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</si>
  <si>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</si>
  <si>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</si>
  <si>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</si>
  <si>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</si>
  <si>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</si>
  <si>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</si>
  <si>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</si>
  <si>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</si>
  <si>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</si>
  <si>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</si>
  <si>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</si>
  <si>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</si>
  <si>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</si>
  <si>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</si>
  <si>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</si>
  <si>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</si>
  <si>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</si>
  <si>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</si>
  <si>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</si>
  <si>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</si>
  <si>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</si>
  <si>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</si>
  <si>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</si>
  <si>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</si>
  <si>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</si>
  <si>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</si>
  <si>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</si>
  <si>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</si>
  <si>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</si>
  <si>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</si>
  <si>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</si>
  <si>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</si>
  <si>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</si>
  <si>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</si>
  <si>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</si>
  <si>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</si>
  <si>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</si>
  <si>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</si>
  <si>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</si>
  <si>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</si>
  <si>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</si>
  <si>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</si>
  <si>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</si>
  <si>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</si>
  <si>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</si>
  <si>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</si>
  <si>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</si>
  <si>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</si>
  <si>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</si>
  <si>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</si>
  <si>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</si>
  <si>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</si>
  <si>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</si>
  <si>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</si>
  <si>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</si>
  <si>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</si>
  <si>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</si>
  <si>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</si>
  <si>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</si>
  <si>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</si>
  <si>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</si>
  <si>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</si>
  <si>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</si>
  <si>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</si>
  <si>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</si>
  <si>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</si>
  <si>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</si>
  <si>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</si>
  <si>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</si>
  <si>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</si>
  <si>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</si>
  <si>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</si>
  <si>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</si>
  <si>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</si>
  <si>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</si>
  <si>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</si>
  <si>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</si>
  <si>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</si>
  <si>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</si>
  <si>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</si>
  <si>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</si>
  <si>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</si>
  <si>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</si>
  <si>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</si>
  <si>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</si>
  <si>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</si>
  <si>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</si>
  <si>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</si>
  <si>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</si>
  <si>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</si>
  <si>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</si>
  <si>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</si>
  <si>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</si>
  <si>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</si>
  <si>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</si>
  <si>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</si>
  <si>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</si>
  <si>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</si>
  <si>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</si>
  <si>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</si>
  <si>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</si>
  <si>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</si>
  <si>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</si>
  <si>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</si>
  <si>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</si>
  <si>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</si>
  <si>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</si>
  <si>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</si>
  <si>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</si>
  <si>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</si>
  <si>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</si>
  <si>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</si>
  <si>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</si>
  <si>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</si>
  <si>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</si>
  <si>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</si>
  <si>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</si>
  <si>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</si>
  <si>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</si>
  <si>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</si>
  <si>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</si>
  <si>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</si>
  <si>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</si>
  <si>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</si>
  <si>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</si>
  <si>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</si>
  <si>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</si>
  <si>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</si>
  <si>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</si>
  <si>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</si>
  <si>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</si>
  <si>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</si>
  <si>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</si>
  <si>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</si>
  <si>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</si>
  <si>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</si>
  <si>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</si>
  <si>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</si>
  <si>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</si>
  <si>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</si>
  <si>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</si>
  <si>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</si>
  <si>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</si>
  <si>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</si>
  <si>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</si>
  <si>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</si>
  <si>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</si>
  <si>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</si>
  <si>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</si>
  <si>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</si>
  <si>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</si>
  <si>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</si>
  <si>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</si>
  <si>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</si>
  <si>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</si>
  <si>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</si>
  <si>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</si>
  <si>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</si>
  <si>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</si>
  <si>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</si>
  <si>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</si>
  <si>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</si>
  <si>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</si>
  <si>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</si>
  <si>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</si>
  <si>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</si>
  <si>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</si>
  <si>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</si>
  <si>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</si>
  <si>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</si>
  <si>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</si>
  <si>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</si>
  <si>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</si>
  <si>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</si>
  <si>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</si>
  <si>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</si>
  <si>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</si>
  <si>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</si>
  <si>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</si>
  <si>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</si>
  <si>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</si>
  <si>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</si>
  <si>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</si>
  <si>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</si>
  <si>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</si>
  <si>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</si>
  <si>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</si>
  <si>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</si>
  <si>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</si>
  <si>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</si>
  <si>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</si>
  <si>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</si>
  <si>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</si>
  <si>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</si>
  <si>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</si>
  <si>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</si>
  <si>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</si>
  <si>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</si>
  <si>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</si>
  <si>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</si>
  <si>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</si>
  <si>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</si>
  <si>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</si>
  <si>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</si>
  <si>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</si>
  <si>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</si>
  <si>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</si>
  <si>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</si>
  <si>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</si>
  <si>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</si>
  <si>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</si>
  <si>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</si>
  <si>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</si>
  <si>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</si>
  <si>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</si>
  <si>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</si>
  <si>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</si>
  <si>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</si>
  <si>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</si>
  <si>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</si>
  <si>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</si>
  <si>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</si>
  <si>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</si>
  <si>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</si>
  <si>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</si>
  <si>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</si>
  <si>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</si>
  <si>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</si>
  <si>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</si>
  <si>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</si>
  <si>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</si>
  <si>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</si>
  <si>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</si>
  <si>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</si>
  <si>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</si>
  <si>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</si>
  <si>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</si>
  <si>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</si>
  <si>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</si>
  <si>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</si>
  <si>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</si>
  <si>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</si>
  <si>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</si>
  <si>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</si>
  <si>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</si>
  <si>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</si>
  <si>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</si>
  <si>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</si>
  <si>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</si>
  <si>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</si>
  <si>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</si>
  <si>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</si>
  <si>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</si>
  <si>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</si>
  <si>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</si>
  <si>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</si>
  <si>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</si>
  <si>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</si>
  <si>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</si>
  <si>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</si>
  <si>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</si>
  <si>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</si>
  <si>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</si>
  <si>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</si>
  <si>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</si>
  <si>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</si>
  <si>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</si>
  <si>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</si>
  <si>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</si>
  <si>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</si>
  <si>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</si>
  <si>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</si>
  <si>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</si>
  <si>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</si>
  <si>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</si>
  <si>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</si>
  <si>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</si>
  <si>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</si>
  <si>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</si>
  <si>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</si>
  <si>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</si>
  <si>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</si>
  <si>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</si>
  <si>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</si>
  <si>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</si>
  <si>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</si>
  <si>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</si>
  <si>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</si>
  <si>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</si>
  <si>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</si>
  <si>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</si>
  <si>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</si>
  <si>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</si>
  <si>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</si>
  <si>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</si>
  <si>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</si>
  <si>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</si>
  <si>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</si>
  <si>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</si>
  <si>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</si>
  <si>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</si>
  <si>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</si>
  <si>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</si>
  <si>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</si>
  <si>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</si>
  <si>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</si>
  <si>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</si>
  <si>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</si>
  <si>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</si>
  <si>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</si>
  <si>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</si>
  <si>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</si>
  <si>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</si>
  <si>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</si>
  <si>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</si>
  <si>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</si>
  <si>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</si>
  <si>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</si>
  <si>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</si>
  <si>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</si>
  <si>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</si>
  <si>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</si>
  <si>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</si>
  <si>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</si>
  <si>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</si>
  <si>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</si>
  <si>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</si>
  <si>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</si>
  <si>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</si>
  <si>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</si>
  <si>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</si>
  <si>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</si>
  <si>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</si>
  <si>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</si>
  <si>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</si>
  <si>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</si>
  <si>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</si>
  <si>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</si>
  <si>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</si>
  <si>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</si>
  <si>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</si>
  <si>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</si>
  <si>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</si>
  <si>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</si>
  <si>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</si>
  <si>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</si>
  <si>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</si>
  <si>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</si>
  <si>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</si>
  <si>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</si>
  <si>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</si>
  <si>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</si>
  <si>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</si>
  <si>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</si>
  <si>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</si>
  <si>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</si>
  <si>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</si>
  <si>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</si>
  <si>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</si>
  <si>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</si>
  <si>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</si>
  <si>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</si>
  <si>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</si>
  <si>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</si>
  <si>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</si>
  <si>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</si>
  <si>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</si>
  <si>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</si>
  <si>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</si>
  <si>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</si>
  <si>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</si>
  <si>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</si>
  <si>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</si>
  <si>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</si>
  <si>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</si>
  <si>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</si>
  <si>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</si>
  <si>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</si>
  <si>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</si>
  <si>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</si>
  <si>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</si>
  <si>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</si>
  <si>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</si>
  <si>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</si>
  <si>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</si>
  <si>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</si>
  <si>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</si>
  <si>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</si>
  <si>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</si>
  <si>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</si>
  <si>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</si>
  <si>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</si>
  <si>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</si>
  <si>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</si>
  <si>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</si>
  <si>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</si>
  <si>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</si>
  <si>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</si>
  <si>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</si>
  <si>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</si>
  <si>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</si>
  <si>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</si>
  <si>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</si>
  <si>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</si>
  <si>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</si>
  <si>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</si>
  <si>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</si>
  <si>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</si>
  <si>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</si>
  <si>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</si>
  <si>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</si>
  <si>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</si>
  <si>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</si>
  <si>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</si>
  <si>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</si>
  <si>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</si>
  <si>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</si>
  <si>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</si>
  <si>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</si>
  <si>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</si>
  <si>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</si>
  <si>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</si>
  <si>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</si>
  <si>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</si>
  <si>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</si>
  <si>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</si>
  <si>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</si>
  <si>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</si>
  <si>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</si>
  <si>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</si>
  <si>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</si>
  <si>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</si>
  <si>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</si>
  <si>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</si>
  <si>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</si>
  <si>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</si>
  <si>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</si>
  <si>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</si>
  <si>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</si>
  <si>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</si>
  <si>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</si>
  <si>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</si>
  <si>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</si>
  <si>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</si>
  <si>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</si>
  <si>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</si>
  <si>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</si>
  <si>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</si>
  <si>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</si>
  <si>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</si>
  <si>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</si>
  <si>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</si>
  <si>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</si>
  <si>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</si>
  <si>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</si>
  <si>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</si>
  <si>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</si>
  <si>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</si>
  <si>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</si>
  <si>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</si>
  <si>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</si>
  <si>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</si>
  <si>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</si>
  <si>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</si>
  <si>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</si>
  <si>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</si>
  <si>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</si>
  <si>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</si>
  <si>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</si>
  <si>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</si>
  <si>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</si>
  <si>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</si>
  <si>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</si>
  <si>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</si>
  <si>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</si>
  <si>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</si>
  <si>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</si>
  <si>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</si>
  <si>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</si>
  <si>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</si>
  <si>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</si>
  <si>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</si>
  <si>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</si>
  <si>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</si>
  <si>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</si>
  <si>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</si>
  <si>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</si>
  <si>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</si>
  <si>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</si>
  <si>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</si>
  <si>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</si>
  <si>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</si>
  <si>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</si>
  <si>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</si>
  <si>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</si>
  <si>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</si>
  <si>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</si>
  <si>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</si>
  <si>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</si>
  <si>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</si>
  <si>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</si>
  <si>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</si>
  <si>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</si>
  <si>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</si>
  <si>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</si>
  <si>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</si>
  <si>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</si>
  <si>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</si>
  <si>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</si>
  <si>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</si>
  <si>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</si>
  <si>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</si>
  <si>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</si>
  <si>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</si>
  <si>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</si>
  <si>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</si>
  <si>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</si>
  <si>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</si>
  <si>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</si>
  <si>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</si>
  <si>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</si>
  <si>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</si>
  <si>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</si>
  <si>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</si>
  <si>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</si>
  <si>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</si>
  <si>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</si>
  <si>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</si>
  <si>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</si>
  <si>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</si>
  <si>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</si>
  <si>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</si>
  <si>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</si>
  <si>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</si>
  <si>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</si>
  <si>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</si>
  <si>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</si>
  <si>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</si>
  <si>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</si>
  <si>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</si>
  <si>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</si>
  <si>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</si>
  <si>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</si>
  <si>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</si>
  <si>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</si>
  <si>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</si>
  <si>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</si>
  <si>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</si>
  <si>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</si>
  <si>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</si>
  <si>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</si>
  <si>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</si>
  <si>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</si>
  <si>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</si>
  <si>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</si>
  <si>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</si>
  <si>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</si>
  <si>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</si>
  <si>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</si>
  <si>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</si>
  <si>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</si>
  <si>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</si>
  <si>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</si>
  <si>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</si>
  <si>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</si>
  <si>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</si>
  <si>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</si>
  <si>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</si>
  <si>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</si>
  <si>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</si>
  <si>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</si>
  <si>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</si>
  <si>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</si>
  <si>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</si>
  <si>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</si>
  <si>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</si>
  <si>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</si>
  <si>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</si>
  <si>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</si>
  <si>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</si>
  <si>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</si>
  <si>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</si>
  <si>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</si>
  <si>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</si>
  <si>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</si>
  <si>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</si>
  <si>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</si>
  <si>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</si>
  <si>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</si>
  <si>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</si>
  <si>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</si>
  <si>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</si>
  <si>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</si>
  <si>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</si>
  <si>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</si>
  <si>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</si>
  <si>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</si>
  <si>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</si>
  <si>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</si>
  <si>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</si>
  <si>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</si>
  <si>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</si>
  <si>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</si>
  <si>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</si>
  <si>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</si>
  <si>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</si>
  <si>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</si>
  <si>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</si>
  <si>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</si>
  <si>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</si>
  <si>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</si>
  <si>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</si>
  <si>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</si>
  <si>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</si>
  <si>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</si>
  <si>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</si>
  <si>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</si>
  <si>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</si>
  <si>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</si>
  <si>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</si>
  <si>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</si>
  <si>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</si>
  <si>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</si>
  <si>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</si>
  <si>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</si>
  <si>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</si>
  <si>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</si>
  <si>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</si>
  <si>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</si>
  <si>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</si>
  <si>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</si>
  <si>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</si>
  <si>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</si>
  <si>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</si>
  <si>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</si>
  <si>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</si>
  <si>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</si>
  <si>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</si>
  <si>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</si>
  <si>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</si>
  <si>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</si>
  <si>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</si>
  <si>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</si>
  <si>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</si>
  <si>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</si>
  <si>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</si>
  <si>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</si>
  <si>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</si>
  <si>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</si>
  <si>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</si>
  <si>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</si>
  <si>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</si>
  <si>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</si>
  <si>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</si>
  <si>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</si>
  <si>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</si>
  <si>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</si>
  <si>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</si>
  <si>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</si>
  <si>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</si>
  <si>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</si>
  <si>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</si>
  <si>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</si>
  <si>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</si>
  <si>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</si>
  <si>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</si>
  <si>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</si>
  <si>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</si>
  <si>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</si>
  <si>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</si>
  <si>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</si>
  <si>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</si>
  <si>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</si>
  <si>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</si>
  <si>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</si>
  <si>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</si>
  <si>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</si>
  <si>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</si>
  <si>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</si>
  <si>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</si>
  <si>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</si>
  <si>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</si>
  <si>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</si>
  <si>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</si>
  <si>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</si>
  <si>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</si>
  <si>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</si>
  <si>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</si>
  <si>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</si>
  <si>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</si>
  <si>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</si>
  <si>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</si>
  <si>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</si>
  <si>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</si>
  <si>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</si>
  <si>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</si>
  <si>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</si>
  <si>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</si>
  <si>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</si>
  <si>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</si>
  <si>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</si>
  <si>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</si>
  <si>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</si>
  <si>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</si>
  <si>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</si>
  <si>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</si>
  <si>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</si>
  <si>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</si>
  <si>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</si>
  <si>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</si>
  <si>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</si>
  <si>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</si>
  <si>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</si>
  <si>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</si>
  <si>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</si>
  <si>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</si>
  <si>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</si>
  <si>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</si>
  <si>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</si>
  <si>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</si>
  <si>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</si>
  <si>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</si>
  <si>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</si>
  <si>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</si>
  <si>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</si>
  <si>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</si>
  <si>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</si>
  <si>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</si>
  <si>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</si>
  <si>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</si>
  <si>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</si>
  <si>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</si>
  <si>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</si>
  <si>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</si>
  <si>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</si>
  <si>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</si>
  <si>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</si>
  <si>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</si>
  <si>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</si>
  <si>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</si>
  <si>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</si>
  <si>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</si>
  <si>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</si>
  <si>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</si>
  <si>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</si>
  <si>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</si>
  <si>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</si>
  <si>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</si>
  <si>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</si>
  <si>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</si>
  <si>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</si>
  <si>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</si>
  <si>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</si>
  <si>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</si>
  <si>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</si>
  <si>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</si>
  <si>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</si>
  <si>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</si>
  <si>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</si>
  <si>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</si>
  <si>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</si>
  <si>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</si>
  <si>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</si>
  <si>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</si>
  <si>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</si>
  <si>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</si>
  <si>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</si>
  <si>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</si>
  <si>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</si>
  <si>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</si>
  <si>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</si>
  <si>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</si>
  <si>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</si>
  <si>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</si>
  <si>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</si>
  <si>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</si>
  <si>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</si>
  <si>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</si>
  <si>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</si>
  <si>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</si>
  <si>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</si>
  <si>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</si>
  <si>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</si>
  <si>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</si>
  <si>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</si>
  <si>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</si>
  <si>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</si>
  <si>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</si>
  <si>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</si>
  <si>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</si>
  <si>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</si>
  <si>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</si>
  <si>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</si>
  <si>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</si>
  <si>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</si>
  <si>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</si>
  <si>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</si>
  <si>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</si>
  <si>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</si>
  <si>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</si>
  <si>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</si>
  <si>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</si>
  <si>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</si>
  <si>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</si>
  <si>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</si>
  <si>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</si>
  <si>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</si>
  <si>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</si>
  <si>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</si>
  <si>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</si>
  <si>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</si>
  <si>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</si>
  <si>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</si>
  <si>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</si>
  <si>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</si>
  <si>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</si>
  <si>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</si>
  <si>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</si>
  <si>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</si>
  <si>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</si>
  <si>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</si>
  <si>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</si>
  <si>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</si>
  <si>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</si>
  <si>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</si>
  <si>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</si>
  <si>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</si>
  <si>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</si>
  <si>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</si>
  <si>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</si>
  <si>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</si>
  <si>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</si>
  <si>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</si>
  <si>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</si>
  <si>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</si>
  <si>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</si>
  <si>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</si>
  <si>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</si>
  <si>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</si>
  <si>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</si>
  <si>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</si>
  <si>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</si>
  <si>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</si>
  <si>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</si>
  <si>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</si>
  <si>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</si>
  <si>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</si>
  <si>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</si>
  <si>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</si>
  <si>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</si>
  <si>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</si>
  <si>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</si>
  <si>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</si>
  <si>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</si>
  <si>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</si>
  <si>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</si>
  <si>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</si>
  <si>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</si>
  <si>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</si>
  <si>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</si>
  <si>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</si>
  <si>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</si>
  <si>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</si>
  <si>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</si>
  <si>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</si>
  <si>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</si>
  <si>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</si>
  <si>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</si>
  <si>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</si>
  <si>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</si>
  <si>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</si>
  <si>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</si>
  <si>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</si>
  <si>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</si>
  <si>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</si>
  <si>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</si>
  <si>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</si>
  <si>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</si>
  <si>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</si>
  <si>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</si>
  <si>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</si>
  <si>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</si>
  <si>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</si>
  <si>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</si>
  <si>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</si>
  <si>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</si>
  <si>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</si>
  <si>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</si>
  <si>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</si>
  <si>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</si>
  <si>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</si>
  <si>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</si>
  <si>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</si>
  <si>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</si>
  <si>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</si>
  <si>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</si>
  <si>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</si>
  <si>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</si>
  <si>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</si>
  <si>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</si>
  <si>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</si>
  <si>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</si>
  <si>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</si>
  <si>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</si>
  <si>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</si>
  <si>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</si>
  <si>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</si>
  <si>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</si>
  <si>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</si>
  <si>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</si>
  <si>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</si>
  <si>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</si>
  <si>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</si>
  <si>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</si>
  <si>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</si>
  <si>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</si>
  <si>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</si>
  <si>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</si>
  <si>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</si>
  <si>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</si>
  <si>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</si>
  <si>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</si>
  <si>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</si>
  <si>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</si>
  <si>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</si>
  <si>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</si>
  <si>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</si>
  <si>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</si>
  <si>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</si>
  <si>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</si>
  <si>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</si>
  <si>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</si>
  <si>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</si>
  <si>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</si>
  <si>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</si>
  <si>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</si>
  <si>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</si>
  <si>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</si>
  <si>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</si>
  <si>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</si>
  <si>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</si>
  <si>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</si>
  <si>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</si>
  <si>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</si>
  <si>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</si>
  <si>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</si>
  <si>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</si>
  <si>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</si>
  <si>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</si>
  <si>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</si>
  <si>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</si>
  <si>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</si>
  <si>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</si>
  <si>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</si>
  <si>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</si>
  <si>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</si>
  <si>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</si>
  <si>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</si>
  <si>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</si>
  <si>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</si>
  <si>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</si>
  <si>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</si>
  <si>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</si>
  <si>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</si>
  <si>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</si>
  <si>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</si>
  <si>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</si>
  <si>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</si>
  <si>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</si>
  <si>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</si>
  <si>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</si>
  <si>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</si>
  <si>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</si>
  <si>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</si>
  <si>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</si>
  <si>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</si>
  <si>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</si>
  <si>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</si>
  <si>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</si>
  <si>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</si>
  <si>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</si>
  <si>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</si>
  <si>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</si>
  <si>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</si>
  <si>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</si>
  <si>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</si>
  <si>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</si>
  <si>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</si>
  <si>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</si>
  <si>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</si>
  <si>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</si>
  <si>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</si>
  <si>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</si>
  <si>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</si>
  <si>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</si>
  <si>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</si>
  <si>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</si>
  <si>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</si>
  <si>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</si>
  <si>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</si>
  <si>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</si>
  <si>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</si>
  <si>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</si>
  <si>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</si>
  <si>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</si>
  <si>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</si>
  <si>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</si>
  <si>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</si>
  <si>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</si>
  <si>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</si>
  <si>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</si>
  <si>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</si>
  <si>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</si>
  <si>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</si>
  <si>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</si>
  <si>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</si>
  <si>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</si>
  <si>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</si>
  <si>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</si>
  <si>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</si>
  <si>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</si>
  <si>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</si>
  <si>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</si>
  <si>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</si>
  <si>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</si>
  <si>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</si>
  <si>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</si>
  <si>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</si>
  <si>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</si>
  <si>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</si>
  <si>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</si>
  <si>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</si>
  <si>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</si>
  <si>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</si>
  <si>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</si>
  <si>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</si>
  <si>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</si>
  <si>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</si>
  <si>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</si>
  <si>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</si>
  <si>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</si>
  <si>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</si>
  <si>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</si>
  <si>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</si>
  <si>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</si>
  <si>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</si>
  <si>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</si>
  <si>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</si>
  <si>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</si>
  <si>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</si>
  <si>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</si>
  <si>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</si>
  <si>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</si>
  <si>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</si>
  <si>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</si>
  <si>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</si>
  <si>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</si>
  <si>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</si>
  <si>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</si>
  <si>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</si>
  <si>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</si>
  <si>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</si>
  <si>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</si>
  <si>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</si>
  <si>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</si>
  <si>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</si>
  <si>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</si>
  <si>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</si>
  <si>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</si>
  <si>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</si>
  <si>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</si>
  <si>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</si>
  <si>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</si>
  <si>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</si>
  <si>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</si>
  <si>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</si>
  <si>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</si>
  <si>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</si>
  <si>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</si>
  <si>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</si>
  <si>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</si>
  <si>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</si>
  <si>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</si>
  <si>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</si>
  <si>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</si>
  <si>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</si>
  <si>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</si>
  <si>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</si>
  <si>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</si>
  <si>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</si>
  <si>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</si>
  <si>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</si>
  <si>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</si>
  <si>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</si>
  <si>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</si>
  <si>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</si>
  <si>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</si>
  <si>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</si>
  <si>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</si>
  <si>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</si>
  <si>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</si>
  <si>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</si>
  <si>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</si>
  <si>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</si>
  <si>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</si>
  <si>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</si>
  <si>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</si>
  <si>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</si>
  <si>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</si>
  <si>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</si>
  <si>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</si>
  <si>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</si>
  <si>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</si>
  <si>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</si>
  <si>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</si>
  <si>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</si>
  <si>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</si>
  <si>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</si>
  <si>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</si>
  <si>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</si>
  <si>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</si>
  <si>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</si>
  <si>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</si>
  <si>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</si>
  <si>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</si>
  <si>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</si>
  <si>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</si>
  <si>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</si>
  <si>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</si>
  <si>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</si>
  <si>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</si>
  <si>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</si>
  <si>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</si>
  <si>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</si>
  <si>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</si>
  <si>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</si>
  <si>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</si>
  <si>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</si>
  <si>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</si>
  <si>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</si>
  <si>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</si>
  <si>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</si>
  <si>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</si>
  <si>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</si>
  <si>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</si>
  <si>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</si>
  <si>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</si>
  <si>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</si>
  <si>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</si>
  <si>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</si>
  <si>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</si>
  <si>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</si>
  <si>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</si>
  <si>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</si>
  <si>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</si>
  <si>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</si>
  <si>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</si>
  <si>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</si>
  <si>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</si>
  <si>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</si>
  <si>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</si>
  <si>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</si>
  <si>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</si>
  <si>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</si>
  <si>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</si>
  <si>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</si>
  <si>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</si>
  <si>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</si>
  <si>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</si>
  <si>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</si>
  <si>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</si>
  <si>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</si>
  <si>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</si>
  <si>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</si>
  <si>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</si>
  <si>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</si>
  <si>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</si>
  <si>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</si>
  <si>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</si>
  <si>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</si>
  <si>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</si>
  <si>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</si>
  <si>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</si>
  <si>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</si>
  <si>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</si>
  <si>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</si>
  <si>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</si>
  <si>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</si>
  <si>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</si>
  <si>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</si>
  <si>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</si>
  <si>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</si>
  <si>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</si>
  <si>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</si>
  <si>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</si>
  <si>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</si>
  <si>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</si>
  <si>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</si>
  <si>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</si>
  <si>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</si>
  <si>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</si>
  <si>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</si>
  <si>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</si>
  <si>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</si>
  <si>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</si>
  <si>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</si>
  <si>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</si>
  <si>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</si>
  <si>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</si>
  <si>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</si>
  <si>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</si>
  <si>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</si>
  <si>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</si>
  <si>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</si>
  <si>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</si>
  <si>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</si>
  <si>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</si>
  <si>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</si>
  <si>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</si>
  <si>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</si>
  <si>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</si>
  <si>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</si>
  <si>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</si>
  <si>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</si>
  <si>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</si>
  <si>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</si>
  <si>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</si>
  <si>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</si>
  <si>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</si>
  <si>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</si>
  <si>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</si>
  <si>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</si>
  <si>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</si>
  <si>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</si>
  <si>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</si>
  <si>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</si>
  <si>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</si>
  <si>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</si>
  <si>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</si>
  <si>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</si>
  <si>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</si>
  <si>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</si>
  <si>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</si>
  <si>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</si>
  <si>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</si>
  <si>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</si>
  <si>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</si>
  <si>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</si>
  <si>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</si>
  <si>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</si>
  <si>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</si>
  <si>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</si>
  <si>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</si>
  <si>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</si>
  <si>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</si>
  <si>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</si>
  <si>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</si>
  <si>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</si>
  <si>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</si>
  <si>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</si>
  <si>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</si>
  <si>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</si>
  <si>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</si>
  <si>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</si>
  <si>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</si>
  <si>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</si>
  <si>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</si>
  <si>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</si>
  <si>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</si>
  <si>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</si>
  <si>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</si>
  <si>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</si>
  <si>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</si>
  <si>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</si>
  <si>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</si>
  <si>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</si>
  <si>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</si>
  <si>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</si>
  <si>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</si>
  <si>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</si>
  <si>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</si>
  <si>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</si>
  <si>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</si>
  <si>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</si>
  <si>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</si>
  <si>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</si>
  <si>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</si>
  <si>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</si>
  <si>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</si>
  <si>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</si>
  <si>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</si>
  <si>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</si>
  <si>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</si>
  <si>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</si>
  <si>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</si>
  <si>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</si>
  <si>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</si>
  <si>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</si>
  <si>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</si>
  <si>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</si>
  <si>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</si>
  <si>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</si>
  <si>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</si>
  <si>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</si>
  <si>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</si>
  <si>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</si>
  <si>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</si>
  <si>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</si>
  <si>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</si>
  <si>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</si>
  <si>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</si>
  <si>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</si>
  <si>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</si>
  <si>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</si>
  <si>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</si>
  <si>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</si>
  <si>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</si>
  <si>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</si>
  <si>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</si>
  <si>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</si>
  <si>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</si>
  <si>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</si>
  <si>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</si>
  <si>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</si>
  <si>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</si>
  <si>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</si>
  <si>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</si>
  <si>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</si>
  <si>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</si>
  <si>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</si>
  <si>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</si>
  <si>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</si>
  <si>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</si>
  <si>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</si>
  <si>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</si>
  <si>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</si>
  <si>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</si>
  <si>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</si>
  <si>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</si>
  <si>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</si>
  <si>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</si>
  <si>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</si>
  <si>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</si>
  <si>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</si>
  <si>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</si>
  <si>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</si>
  <si>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</si>
  <si>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</si>
  <si>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</si>
  <si>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</si>
  <si>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</si>
  <si>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</si>
  <si>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</si>
  <si>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</si>
  <si>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</si>
  <si>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</si>
  <si>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</si>
  <si>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</si>
  <si>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</si>
  <si>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</si>
  <si>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</si>
  <si>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</si>
  <si>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</si>
  <si>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</si>
  <si>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</si>
  <si>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</si>
  <si>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</si>
  <si>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</si>
  <si>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</si>
  <si>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</si>
  <si>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</si>
  <si>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</si>
  <si>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</si>
  <si>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</si>
  <si>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</si>
  <si>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</si>
  <si>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</si>
  <si>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</si>
  <si>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</si>
  <si>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</si>
  <si>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</si>
  <si>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</si>
  <si>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</si>
  <si>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</si>
  <si>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</si>
  <si>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</si>
  <si>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</si>
  <si>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</si>
  <si>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</si>
  <si>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</si>
  <si>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</si>
  <si>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</si>
  <si>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</si>
  <si>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</si>
  <si>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</si>
  <si>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</si>
  <si>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</si>
  <si>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</si>
  <si>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</si>
  <si>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</si>
  <si>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</si>
  <si>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</si>
  <si>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</si>
  <si>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</si>
  <si>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</si>
  <si>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</si>
  <si>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</si>
  <si>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</si>
  <si>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</si>
  <si>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</si>
  <si>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</si>
  <si>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</si>
  <si>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</si>
  <si>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</si>
  <si>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</si>
  <si>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</si>
  <si>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</si>
  <si>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</si>
  <si>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</si>
  <si>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</si>
  <si>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</si>
  <si>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</si>
  <si>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</si>
  <si>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</si>
  <si>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</si>
  <si>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</si>
  <si>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</si>
  <si>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</si>
  <si>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</si>
  <si>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</si>
  <si>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</si>
  <si>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</si>
  <si>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</si>
  <si>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</si>
  <si>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</si>
  <si>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</si>
  <si>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</si>
  <si>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</si>
  <si>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</si>
  <si>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</si>
  <si>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</si>
  <si>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</si>
  <si>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</si>
  <si>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</si>
  <si>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</si>
  <si>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</si>
  <si>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</si>
  <si>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</si>
  <si>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</si>
  <si>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</si>
  <si>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</si>
  <si>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</si>
  <si>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</si>
  <si>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</si>
  <si>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</si>
  <si>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</si>
  <si>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</si>
  <si>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</si>
  <si>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</si>
  <si>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</si>
  <si>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</si>
  <si>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</si>
  <si>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</si>
  <si>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</si>
  <si>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</si>
  <si>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</si>
  <si>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</si>
  <si>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</si>
  <si>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</si>
  <si>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</si>
  <si>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</si>
  <si>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</si>
  <si>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</si>
  <si>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</si>
  <si>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</si>
  <si>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</si>
  <si>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</si>
  <si>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</si>
  <si>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</si>
  <si>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</si>
  <si>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</si>
  <si>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</si>
  <si>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</si>
  <si>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</si>
  <si>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</si>
  <si>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</si>
  <si>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</si>
  <si>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</si>
  <si>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</si>
  <si>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</si>
  <si>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</si>
  <si>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</si>
  <si>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</si>
  <si>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</si>
  <si>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</si>
  <si>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</si>
  <si>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</si>
  <si>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</si>
  <si>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</si>
  <si>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</si>
  <si>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</si>
  <si>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</si>
  <si>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</si>
  <si>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</si>
  <si>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</si>
  <si>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</si>
  <si>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</si>
  <si>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</si>
  <si>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</si>
  <si>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</si>
  <si>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</si>
  <si>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</si>
  <si>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</si>
  <si>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</si>
  <si>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</si>
  <si>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</si>
  <si>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</si>
  <si>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</si>
  <si>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</si>
  <si>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</si>
  <si>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</si>
  <si>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</si>
  <si>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</si>
  <si>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</si>
  <si>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</si>
  <si>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</si>
  <si>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</si>
  <si>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</si>
  <si>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</si>
  <si>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</si>
  <si>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</si>
  <si>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</si>
  <si>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</si>
  <si>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</si>
  <si>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</si>
  <si>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</si>
  <si>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</si>
  <si>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</si>
  <si>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</si>
  <si>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</si>
  <si>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</si>
  <si>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</si>
  <si>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</si>
  <si>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</si>
  <si>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</si>
  <si>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</si>
  <si>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</si>
  <si>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</si>
  <si>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</si>
  <si>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</si>
  <si>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</si>
  <si>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</si>
  <si>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</si>
  <si>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</si>
  <si>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</si>
  <si>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</si>
  <si>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</si>
  <si>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</si>
  <si>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</si>
  <si>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</si>
  <si>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</si>
  <si>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</si>
  <si>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</si>
  <si>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</si>
  <si>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</si>
  <si>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</si>
  <si>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</si>
  <si>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</si>
  <si>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</si>
  <si>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</si>
  <si>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</si>
  <si>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</si>
  <si>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</si>
  <si>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</si>
  <si>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</si>
  <si>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</si>
  <si>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</si>
  <si>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</si>
  <si>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</si>
  <si>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</si>
  <si>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</si>
  <si>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</si>
  <si>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</si>
  <si>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</si>
  <si>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</si>
  <si>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</si>
  <si>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</si>
  <si>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</si>
  <si>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</si>
  <si>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</si>
  <si>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</si>
  <si>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</si>
  <si>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</si>
  <si>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</si>
  <si>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</si>
  <si>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</si>
  <si>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</si>
  <si>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</si>
  <si>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</si>
  <si>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</si>
  <si>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</si>
  <si>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</si>
  <si>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</si>
  <si>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</si>
  <si>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</si>
  <si>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</si>
  <si>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</si>
  <si>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</si>
  <si>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</si>
  <si>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</si>
  <si>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</si>
  <si>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</si>
  <si>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</si>
  <si>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</si>
  <si>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</si>
  <si>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</si>
  <si>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</si>
  <si>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</si>
  <si>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</si>
  <si>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</si>
  <si>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</si>
  <si>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</si>
  <si>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</si>
  <si>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</si>
  <si>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</si>
  <si>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</si>
  <si>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</si>
  <si>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</si>
  <si>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</si>
  <si>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</si>
  <si>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</si>
  <si>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</si>
  <si>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</si>
  <si>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</si>
  <si>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</si>
  <si>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</si>
  <si>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</si>
  <si>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</si>
  <si>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</si>
  <si>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</si>
  <si>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</si>
  <si>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</si>
  <si>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</si>
  <si>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</si>
  <si>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</si>
  <si>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</si>
  <si>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</si>
  <si>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</si>
  <si>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</si>
  <si>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</si>
  <si>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</si>
  <si>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</si>
  <si>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</si>
  <si>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</si>
  <si>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</si>
  <si>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</si>
  <si>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</si>
  <si>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</si>
  <si>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</si>
  <si>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</si>
  <si>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</si>
  <si>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</si>
  <si>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</si>
  <si>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</si>
  <si>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</si>
  <si>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</si>
  <si>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</si>
  <si>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</si>
  <si>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</si>
  <si>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</si>
  <si>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</si>
  <si>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</si>
  <si>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</si>
  <si>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</si>
  <si>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</si>
  <si>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</si>
  <si>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</si>
  <si>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</si>
  <si>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</si>
  <si>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</si>
  <si>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</si>
  <si>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</si>
  <si>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</si>
  <si>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</si>
  <si>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</si>
  <si>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</si>
  <si>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</si>
  <si>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</si>
  <si>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</si>
  <si>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</si>
  <si>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</si>
  <si>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</si>
  <si>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</si>
  <si>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</si>
  <si>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</si>
  <si>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</si>
  <si>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</si>
  <si>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</si>
  <si>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</si>
  <si>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</si>
  <si>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</si>
  <si>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</si>
  <si>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</si>
  <si>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</si>
  <si>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</si>
  <si>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</si>
  <si>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</si>
  <si>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</si>
  <si>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</si>
  <si>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</si>
  <si>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</si>
  <si>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</si>
  <si>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</si>
  <si>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</si>
  <si>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</si>
  <si>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</si>
  <si>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</si>
  <si>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</si>
  <si>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</si>
  <si>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</si>
  <si>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</si>
  <si>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</si>
  <si>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</si>
  <si>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</si>
  <si>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</si>
  <si>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</si>
  <si>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</si>
  <si>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</si>
  <si>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</si>
  <si>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</si>
  <si>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</si>
  <si>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</si>
  <si>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</si>
  <si>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</si>
  <si>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</si>
  <si>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</si>
  <si>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</si>
  <si>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</si>
  <si>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</si>
  <si>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</si>
  <si>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</si>
  <si>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</si>
  <si>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</si>
  <si>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</si>
  <si>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</si>
  <si>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</si>
  <si>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</si>
  <si>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</si>
  <si>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</si>
  <si>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</si>
  <si>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</si>
  <si>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</si>
  <si>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</si>
  <si>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</si>
  <si>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</si>
  <si>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</si>
  <si>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</si>
  <si>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</si>
  <si>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</si>
  <si>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</si>
  <si>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</si>
  <si>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</si>
  <si>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</si>
  <si>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</si>
  <si>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</si>
  <si>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</si>
  <si>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</si>
  <si>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</si>
  <si>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</si>
  <si>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</si>
  <si>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</si>
  <si>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</si>
  <si>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</si>
  <si>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</si>
  <si>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</si>
  <si>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</si>
  <si>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</si>
  <si>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</si>
  <si>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</si>
  <si>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</si>
  <si>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</si>
  <si>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</si>
  <si>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</si>
  <si>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</si>
  <si>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</si>
  <si>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</si>
  <si>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</si>
  <si>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</si>
  <si>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</si>
  <si>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</si>
  <si>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</si>
  <si>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</si>
  <si>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</si>
  <si>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</si>
  <si>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</si>
  <si>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</si>
  <si>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</si>
  <si>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</si>
  <si>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</si>
  <si>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</si>
  <si>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</si>
  <si>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</si>
  <si>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</si>
  <si>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</si>
  <si>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</si>
  <si>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</si>
  <si>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</si>
  <si>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</si>
  <si>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</si>
  <si>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</si>
  <si>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</si>
  <si>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</si>
  <si>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</si>
  <si>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</si>
  <si>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</si>
  <si>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</si>
  <si>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</si>
  <si>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</si>
  <si>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</si>
  <si>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</si>
  <si>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</si>
  <si>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</si>
  <si>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</si>
  <si>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</si>
  <si>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</si>
  <si>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</si>
  <si>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</si>
  <si>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</si>
  <si>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</si>
  <si>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</si>
  <si>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</si>
  <si>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</si>
  <si>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</si>
  <si>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</si>
  <si>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</si>
  <si>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</si>
  <si>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</si>
  <si>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</si>
  <si>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</si>
  <si>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</si>
  <si>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</si>
  <si>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</si>
  <si>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</si>
  <si>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</si>
  <si>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</si>
  <si>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</si>
  <si>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</si>
  <si>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</si>
  <si>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</si>
  <si>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</si>
  <si>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</si>
  <si>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</si>
  <si>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</si>
  <si>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</si>
  <si>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</si>
  <si>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</si>
  <si>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</si>
  <si>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</si>
  <si>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</si>
  <si>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</si>
  <si>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</si>
  <si>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</si>
  <si>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</si>
  <si>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</si>
  <si>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</si>
  <si>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</si>
  <si>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</si>
  <si>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</si>
  <si>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</si>
  <si>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</si>
  <si>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</si>
  <si>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</si>
  <si>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</si>
  <si>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</si>
  <si>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</si>
  <si>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</si>
  <si>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</si>
  <si>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</si>
  <si>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</si>
  <si>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</si>
  <si>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</si>
  <si>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</si>
  <si>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</si>
  <si>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</si>
  <si>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</si>
  <si>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</si>
  <si>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</si>
  <si>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</si>
  <si>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</si>
  <si>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</si>
  <si>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</si>
  <si>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</si>
  <si>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</si>
  <si>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</si>
  <si>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</si>
  <si>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</si>
  <si>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</si>
  <si>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</si>
  <si>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</si>
  <si>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</si>
  <si>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</si>
  <si>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</si>
  <si>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</si>
  <si>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</si>
  <si>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</si>
  <si>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</si>
  <si>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</si>
  <si>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</si>
  <si>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</si>
  <si>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</si>
  <si>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</si>
  <si>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</si>
  <si>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</si>
  <si>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</si>
  <si>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</si>
  <si>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</si>
  <si>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</si>
  <si>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</si>
  <si>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</si>
  <si>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</si>
  <si>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</si>
  <si>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</si>
  <si>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</si>
  <si>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</si>
  <si>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</si>
  <si>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</si>
  <si>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</si>
  <si>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</si>
  <si>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</si>
  <si>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</si>
  <si>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</si>
  <si>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</si>
  <si>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</si>
  <si>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</si>
  <si>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</si>
  <si>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</si>
  <si>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</si>
  <si>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</si>
  <si>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</si>
  <si>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</si>
  <si>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</si>
  <si>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</si>
  <si>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</si>
  <si>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</si>
  <si>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</si>
  <si>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</si>
  <si>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</si>
  <si>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</si>
  <si>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</si>
  <si>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</si>
  <si>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</si>
  <si>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</si>
  <si>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</si>
  <si>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</si>
  <si>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</si>
  <si>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</si>
  <si>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</si>
  <si>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</si>
  <si>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</si>
  <si>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</si>
  <si>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</si>
  <si>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</si>
  <si>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</si>
  <si>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</si>
  <si>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</si>
  <si>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</si>
  <si>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</si>
  <si>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</si>
  <si>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</si>
  <si>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</si>
  <si>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</si>
  <si>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</si>
  <si>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</si>
  <si>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</si>
  <si>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</si>
  <si>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</si>
  <si>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</si>
  <si>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</si>
  <si>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</si>
  <si>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</si>
  <si>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</si>
  <si>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</si>
  <si>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</si>
  <si>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</si>
  <si>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</si>
  <si>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</si>
  <si>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</si>
  <si>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</si>
  <si>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</si>
  <si>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</si>
  <si>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</si>
  <si>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</si>
  <si>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</si>
  <si>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</si>
  <si>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</si>
  <si>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</si>
  <si>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</si>
  <si>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</si>
  <si>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</si>
  <si>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</si>
  <si>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</si>
  <si>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</si>
  <si>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</si>
  <si>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</si>
  <si>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</si>
  <si>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</si>
  <si>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</si>
  <si>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</si>
  <si>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</si>
  <si>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</si>
  <si>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</si>
  <si>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</si>
  <si>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</si>
  <si>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</si>
  <si>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</si>
  <si>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</si>
  <si>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</si>
  <si>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</si>
  <si>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</si>
  <si>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</si>
  <si>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</si>
  <si>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</si>
  <si>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</si>
  <si>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</si>
  <si>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</si>
  <si>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</si>
  <si>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</si>
  <si>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</si>
  <si>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</si>
  <si>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</si>
  <si>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</si>
  <si>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</si>
  <si>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</si>
  <si>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</si>
  <si>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</si>
  <si>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</si>
  <si>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</si>
  <si>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</si>
  <si>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</si>
  <si>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</si>
  <si>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</si>
  <si>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</si>
  <si>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</si>
  <si>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</si>
  <si>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</si>
  <si>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</si>
  <si>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</si>
  <si>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</si>
  <si>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</si>
  <si>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</si>
  <si>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</si>
  <si>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</si>
  <si>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</si>
  <si>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</si>
  <si>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</si>
  <si>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</si>
  <si>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</si>
  <si>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</si>
  <si>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</si>
  <si>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</si>
  <si>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</si>
  <si>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</si>
  <si>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</si>
  <si>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</si>
  <si>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</si>
  <si>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</si>
  <si>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</si>
  <si>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</si>
  <si>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</si>
  <si>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</si>
  <si>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</si>
  <si>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</si>
  <si>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</si>
  <si>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</si>
  <si>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</si>
  <si>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</si>
  <si>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</si>
  <si>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</si>
  <si>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</si>
  <si>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</si>
  <si>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</si>
  <si>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</si>
  <si>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</si>
  <si>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</si>
  <si>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</si>
  <si>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</si>
  <si>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</si>
  <si>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</si>
  <si>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</si>
  <si>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</si>
  <si>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</si>
  <si>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</si>
  <si>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</si>
  <si>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</si>
  <si>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</si>
  <si>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</si>
  <si>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</si>
  <si>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</si>
  <si>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</si>
  <si>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</si>
  <si>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</si>
  <si>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</si>
  <si>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</si>
  <si>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</si>
  <si>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</si>
  <si>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</si>
  <si>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</si>
  <si>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</si>
  <si>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</si>
  <si>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</si>
  <si>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</si>
  <si>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</si>
  <si>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</si>
  <si>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</si>
  <si>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</si>
  <si>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</si>
  <si>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</si>
  <si>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</si>
  <si>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</si>
  <si>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</si>
  <si>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</si>
  <si>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</si>
  <si>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</si>
  <si>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</si>
  <si>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</si>
  <si>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</si>
  <si>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</si>
  <si>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</si>
  <si>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</si>
  <si>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</si>
  <si>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</si>
  <si>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</si>
  <si>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</si>
  <si>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</si>
  <si>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</si>
  <si>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</si>
  <si>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</si>
  <si>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</si>
  <si>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</si>
  <si>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</si>
  <si>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</si>
  <si>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</si>
  <si>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</si>
  <si>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</si>
  <si>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</si>
  <si>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</si>
  <si>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</si>
  <si>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</si>
  <si>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</si>
  <si>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</si>
  <si>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</si>
  <si>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</si>
  <si>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</si>
  <si>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</si>
  <si>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</si>
  <si>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</si>
  <si>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</si>
  <si>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</si>
  <si>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</si>
  <si>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</si>
  <si>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</si>
  <si>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</si>
  <si>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</si>
  <si>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</si>
  <si>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</si>
  <si>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</si>
  <si>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</si>
  <si>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</si>
  <si>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</si>
  <si>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</si>
  <si>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</si>
  <si>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</si>
  <si>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</si>
  <si>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</si>
  <si>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</si>
  <si>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</si>
  <si>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</si>
  <si>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</si>
  <si>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</si>
  <si>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</si>
  <si>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</si>
  <si>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</si>
  <si>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</si>
  <si>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</si>
  <si>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</si>
  <si>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</si>
  <si>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</si>
  <si>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</si>
  <si>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</si>
  <si>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</si>
  <si>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</si>
  <si>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</si>
  <si>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</si>
  <si>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</si>
  <si>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</si>
  <si>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</si>
  <si>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</si>
  <si>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</si>
  <si>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</si>
  <si>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</si>
  <si>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</si>
  <si>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</si>
  <si>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</si>
  <si>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</si>
  <si>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</si>
  <si>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</si>
  <si>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</si>
  <si>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</si>
  <si>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</si>
  <si>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</si>
  <si>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</si>
  <si>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</si>
  <si>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</si>
  <si>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</si>
  <si>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</si>
  <si>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</si>
  <si>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</si>
  <si>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</si>
  <si>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</si>
  <si>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</si>
  <si>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</si>
  <si>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</si>
  <si>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</si>
  <si>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</si>
  <si>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</si>
  <si>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</si>
  <si>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</si>
  <si>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</si>
  <si>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</si>
  <si>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</si>
  <si>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</si>
  <si>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</si>
  <si>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</si>
  <si>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</si>
  <si>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</si>
  <si>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</si>
  <si>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</si>
  <si>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</si>
  <si>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</si>
  <si>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</si>
  <si>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</si>
  <si>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</si>
  <si>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</si>
  <si>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</si>
  <si>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</si>
  <si>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</si>
  <si>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</si>
  <si>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</si>
  <si>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</si>
  <si>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</si>
  <si>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</si>
  <si>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</si>
  <si>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</si>
  <si>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</si>
  <si>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</si>
  <si>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</si>
  <si>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</si>
  <si>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</si>
  <si>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</si>
  <si>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</si>
  <si>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</si>
  <si>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</si>
  <si>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</si>
  <si>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</si>
  <si>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</si>
  <si>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</si>
  <si>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</si>
  <si>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</si>
  <si>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</si>
  <si>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</si>
  <si>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</si>
  <si>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</si>
  <si>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</si>
  <si>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</si>
  <si>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</si>
  <si>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</si>
  <si>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</si>
  <si>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</si>
  <si>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</si>
  <si>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</si>
  <si>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</si>
  <si>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</si>
  <si>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</si>
  <si>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</si>
  <si>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</si>
  <si>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</si>
  <si>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</si>
  <si>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</si>
  <si>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</si>
  <si>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</si>
  <si>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</si>
  <si>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</si>
  <si>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</si>
  <si>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</si>
  <si>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</si>
  <si>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</si>
  <si>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</si>
  <si>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</si>
  <si>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</si>
  <si>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</si>
  <si>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</si>
  <si>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</si>
  <si>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</si>
  <si>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</si>
  <si>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</si>
  <si>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</si>
  <si>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</si>
  <si>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</si>
  <si>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</si>
  <si>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</si>
  <si>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</si>
  <si>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</si>
  <si>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</si>
  <si>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</si>
  <si>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</si>
  <si>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</si>
  <si>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</si>
  <si>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</si>
  <si>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</si>
  <si>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</si>
  <si>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</si>
  <si>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</si>
  <si>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</si>
  <si>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</si>
  <si>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</si>
  <si>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</si>
  <si>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</si>
  <si>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</si>
  <si>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</si>
  <si>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</si>
  <si>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</si>
  <si>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</si>
  <si>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</si>
  <si>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</si>
  <si>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</si>
  <si>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</si>
  <si>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</si>
  <si>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</si>
  <si>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</si>
  <si>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</si>
  <si>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</si>
  <si>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</si>
  <si>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</si>
  <si>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</si>
  <si>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</si>
  <si>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</si>
  <si>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</si>
  <si>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</si>
  <si>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</si>
  <si>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</si>
  <si>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</si>
  <si>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</si>
  <si>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</si>
  <si>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</si>
  <si>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</si>
  <si>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</si>
  <si>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</si>
  <si>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</si>
  <si>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</si>
  <si>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</si>
  <si>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</si>
  <si>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</si>
  <si>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</si>
  <si>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</si>
  <si>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</si>
  <si>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</si>
  <si>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</si>
  <si>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</si>
  <si>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</si>
  <si>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</si>
  <si>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</si>
  <si>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</si>
  <si>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</si>
  <si>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</si>
  <si>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</si>
  <si>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</si>
  <si>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</si>
  <si>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</si>
  <si>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</si>
  <si>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</si>
  <si>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</si>
  <si>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</si>
  <si>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</si>
  <si>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</si>
  <si>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</si>
  <si>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</si>
  <si>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</si>
  <si>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</si>
  <si>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</si>
  <si>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</si>
  <si>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</si>
  <si>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</si>
  <si>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</si>
  <si>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</si>
  <si>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</si>
  <si>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</si>
  <si>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</si>
  <si>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</si>
  <si>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</si>
  <si>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</si>
  <si>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</si>
  <si>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</si>
  <si>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</si>
  <si>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</si>
  <si>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</si>
  <si>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</si>
  <si>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</si>
  <si>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</si>
  <si>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</si>
  <si>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</si>
  <si>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</si>
  <si>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</si>
  <si>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</si>
  <si>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</si>
  <si>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</si>
  <si>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</si>
  <si>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</si>
  <si>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</si>
  <si>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</si>
  <si>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</si>
  <si>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</si>
  <si>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</si>
  <si>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</si>
  <si>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</si>
  <si>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</si>
  <si>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</si>
  <si>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</si>
  <si>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</si>
  <si>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</si>
  <si>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</si>
  <si>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</si>
  <si>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</si>
  <si>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</si>
  <si>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</si>
  <si>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</si>
  <si>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</si>
  <si>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</si>
  <si>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</si>
  <si>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</si>
  <si>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</si>
  <si>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</si>
  <si>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</si>
  <si>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</si>
  <si>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</si>
  <si>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</si>
  <si>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</si>
  <si>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</si>
  <si>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</si>
  <si>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</si>
  <si>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</si>
  <si>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</si>
  <si>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</si>
  <si>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</si>
  <si>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</si>
  <si>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</si>
  <si>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</si>
  <si>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</si>
  <si>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</si>
  <si>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</si>
  <si>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</si>
  <si>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</si>
  <si>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</si>
  <si>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</si>
  <si>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</si>
  <si>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</si>
  <si>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</si>
  <si>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</si>
  <si>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</si>
  <si>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</si>
  <si>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</si>
  <si>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</si>
  <si>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</si>
  <si>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</si>
  <si>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</si>
  <si>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</si>
  <si>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</si>
  <si>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</si>
  <si>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</si>
  <si>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</si>
  <si>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</si>
  <si>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</si>
  <si>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</si>
  <si>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</si>
  <si>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</si>
  <si>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</si>
  <si>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</si>
  <si>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</si>
  <si>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</si>
  <si>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</si>
  <si>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</si>
  <si>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</si>
  <si>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</si>
  <si>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</si>
  <si>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</si>
  <si>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</si>
  <si>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</si>
  <si>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</si>
  <si>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</si>
  <si>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</si>
  <si>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</si>
  <si>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</si>
  <si>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</si>
  <si>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</si>
  <si>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</si>
  <si>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</si>
  <si>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</si>
  <si>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</si>
  <si>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</si>
  <si>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</si>
  <si>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</si>
  <si>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</si>
  <si>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</si>
  <si>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</si>
  <si>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</si>
  <si>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</si>
  <si>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</si>
  <si>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</si>
  <si>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</si>
  <si>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</si>
  <si>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</si>
  <si>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</si>
  <si>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</si>
  <si>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</si>
  <si>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</si>
  <si>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</si>
  <si>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</si>
  <si>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</si>
  <si>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</si>
  <si>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</si>
  <si>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</si>
  <si>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</si>
  <si>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</si>
  <si>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</si>
  <si>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</si>
  <si>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</si>
  <si>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</si>
  <si>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</si>
  <si>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</si>
  <si>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</si>
  <si>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</si>
  <si>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</si>
  <si>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</si>
  <si>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</si>
  <si>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</si>
  <si>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</si>
  <si>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</si>
  <si>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</si>
  <si>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</si>
  <si>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</si>
  <si>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</si>
  <si>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</si>
  <si>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</si>
  <si>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</si>
  <si>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</si>
  <si>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</si>
  <si>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</si>
  <si>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</si>
  <si>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</si>
  <si>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</si>
  <si>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</si>
  <si>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</si>
  <si>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</si>
  <si>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</si>
  <si>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</si>
  <si>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</si>
  <si>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</si>
  <si>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</si>
  <si>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</si>
  <si>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</si>
  <si>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</si>
  <si>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</si>
  <si>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</si>
  <si>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</si>
  <si>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</si>
  <si>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</si>
  <si>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</si>
  <si>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</si>
  <si>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</si>
  <si>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</si>
  <si>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</si>
  <si>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</si>
  <si>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</si>
  <si>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</si>
  <si>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</si>
  <si>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</si>
  <si>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</si>
  <si>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</si>
  <si>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</si>
  <si>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</si>
  <si>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</si>
  <si>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</si>
  <si>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</si>
  <si>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</si>
  <si>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</si>
  <si>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</si>
  <si>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</si>
  <si>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</si>
  <si>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</si>
  <si>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</si>
  <si>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</si>
  <si>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</si>
  <si>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</si>
  <si>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</si>
  <si>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</si>
  <si>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</si>
  <si>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</si>
  <si>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</si>
  <si>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</si>
  <si>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</si>
  <si>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</si>
  <si>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</si>
  <si>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</si>
  <si>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</si>
  <si>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</si>
  <si>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</si>
  <si>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</si>
  <si>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</si>
  <si>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</si>
  <si>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</si>
  <si>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</si>
  <si>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</si>
  <si>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</si>
  <si>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</si>
  <si>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</si>
  <si>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</si>
  <si>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</si>
  <si>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</si>
  <si>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</si>
  <si>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</si>
  <si>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</si>
  <si>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</si>
  <si>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</si>
  <si>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</si>
  <si>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</si>
  <si>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</si>
  <si>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</si>
  <si>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</si>
  <si>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</si>
  <si>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</si>
  <si>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</si>
  <si>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</si>
  <si>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</si>
  <si>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</si>
  <si>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</si>
  <si>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</si>
  <si>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</si>
  <si>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</si>
  <si>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</si>
  <si>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</si>
  <si>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</si>
  <si>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</si>
  <si>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</si>
  <si>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</si>
  <si>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</si>
  <si>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</si>
  <si>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</si>
  <si>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</si>
  <si>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</si>
  <si>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</si>
  <si>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</si>
  <si>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</si>
  <si>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</si>
  <si>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</si>
  <si>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</si>
  <si>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</si>
  <si>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</si>
  <si>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</si>
  <si>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</si>
  <si>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</si>
  <si>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</si>
  <si>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</si>
  <si>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</si>
  <si>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</si>
  <si>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</si>
  <si>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</si>
  <si>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</si>
  <si>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</si>
  <si>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</si>
  <si>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</si>
  <si>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</si>
  <si>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</si>
  <si>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</si>
  <si>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</si>
  <si>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</si>
  <si>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</si>
  <si>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</si>
  <si>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</si>
  <si>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</si>
  <si>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</si>
  <si>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</si>
  <si>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</si>
  <si>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</si>
  <si>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</si>
  <si>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</si>
  <si>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</si>
  <si>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</si>
  <si>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</si>
  <si>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</si>
  <si>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</si>
  <si>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</si>
  <si>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</si>
  <si>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</si>
  <si>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</si>
  <si>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</si>
  <si>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</si>
  <si>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</si>
  <si>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</si>
  <si>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</si>
  <si>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</si>
  <si>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</si>
  <si>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</si>
  <si>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</si>
  <si>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</si>
  <si>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</si>
  <si>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</si>
  <si>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</si>
  <si>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</si>
  <si>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</si>
  <si>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</si>
  <si>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</si>
  <si>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</si>
  <si>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</si>
  <si>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</si>
  <si>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</si>
  <si>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</si>
  <si>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</si>
  <si>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</si>
  <si>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</si>
  <si>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</si>
  <si>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</si>
  <si>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</si>
  <si>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</si>
  <si>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</si>
  <si>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</si>
  <si>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</si>
  <si>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</si>
  <si>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</si>
  <si>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</si>
  <si>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</si>
  <si>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</si>
  <si>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</si>
  <si>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</si>
  <si>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</si>
  <si>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</si>
  <si>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</si>
  <si>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</si>
  <si>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</si>
  <si>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</si>
  <si>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</si>
  <si>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</si>
  <si>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</si>
  <si>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</si>
  <si>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</si>
  <si>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</si>
  <si>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</si>
  <si>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</si>
  <si>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</si>
  <si>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</si>
  <si>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</si>
  <si>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</si>
  <si>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</si>
  <si>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</si>
  <si>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</si>
  <si>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</si>
  <si>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</si>
  <si>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</si>
  <si>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</si>
  <si>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</si>
  <si>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</si>
  <si>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</si>
  <si>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</si>
  <si>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</si>
  <si>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</si>
  <si>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</si>
  <si>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</si>
  <si>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</si>
  <si>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</si>
  <si>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</si>
  <si>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</si>
  <si>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</si>
  <si>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</si>
  <si>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</si>
  <si>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</si>
  <si>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</si>
  <si>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</si>
  <si>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</si>
  <si>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</si>
  <si>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</si>
  <si>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</si>
  <si>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</si>
  <si>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</si>
  <si>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</si>
  <si>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</si>
  <si>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</si>
  <si>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</si>
  <si>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</si>
  <si>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</si>
  <si>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</si>
  <si>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</si>
  <si>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</si>
  <si>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</si>
  <si>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</si>
  <si>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</si>
  <si>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</si>
  <si>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</si>
  <si>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</si>
  <si>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</si>
  <si>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</si>
  <si>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</si>
  <si>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</si>
  <si>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</si>
  <si>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</si>
  <si>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</si>
  <si>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</si>
  <si>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</si>
  <si>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</si>
  <si>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</si>
  <si>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</si>
  <si>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</si>
  <si>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</si>
  <si>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</si>
  <si>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</si>
  <si>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</si>
  <si>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</si>
  <si>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</si>
  <si>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</si>
  <si>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</si>
  <si>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</si>
  <si>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</si>
  <si>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</si>
  <si>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</si>
  <si>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</si>
  <si>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</si>
  <si>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</si>
  <si>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</si>
  <si>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</si>
  <si>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</si>
  <si>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</si>
  <si>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</si>
  <si>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</si>
  <si>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</si>
  <si>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</si>
  <si>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</si>
  <si>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</si>
  <si>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</si>
  <si>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</si>
  <si>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</si>
  <si>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</si>
  <si>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</si>
  <si>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</si>
  <si>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</si>
  <si>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</si>
  <si>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</si>
  <si>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</si>
  <si>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</si>
  <si>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</si>
  <si>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</si>
  <si>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</si>
  <si>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</si>
  <si>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</si>
  <si>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</si>
  <si>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</si>
  <si>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</si>
  <si>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</si>
  <si>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</si>
  <si>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</si>
  <si>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</si>
  <si>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</si>
  <si>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</si>
  <si>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</si>
  <si>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</si>
  <si>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</si>
  <si>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</si>
  <si>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</si>
  <si>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</si>
  <si>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</si>
  <si>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</si>
  <si>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</si>
  <si>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</si>
  <si>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</si>
  <si>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</si>
  <si>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</si>
  <si>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</si>
  <si>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</si>
  <si>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</si>
  <si>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</si>
  <si>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</si>
  <si>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</si>
  <si>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</si>
  <si>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</si>
  <si>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</si>
  <si>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</si>
  <si>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</si>
  <si>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</si>
  <si>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</si>
  <si>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</si>
  <si>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</si>
  <si>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</si>
  <si>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</si>
  <si>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</si>
  <si>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</si>
  <si>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</si>
  <si>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</si>
  <si>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</si>
  <si>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</si>
  <si>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</si>
  <si>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</si>
  <si>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</si>
  <si>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</si>
  <si>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</si>
  <si>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</si>
  <si>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</si>
  <si>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</si>
  <si>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</si>
  <si>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</si>
  <si>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</si>
  <si>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</si>
  <si>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</si>
  <si>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</si>
  <si>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</si>
  <si>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</si>
  <si>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</si>
  <si>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</si>
  <si>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</si>
  <si>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</si>
  <si>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</si>
  <si>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</si>
  <si>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</si>
  <si>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</si>
  <si>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</si>
  <si>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</si>
  <si>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</si>
  <si>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</si>
  <si>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</si>
  <si>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</si>
  <si>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</si>
  <si>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</si>
  <si>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</si>
  <si>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</si>
  <si>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</si>
  <si>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</si>
  <si>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</si>
  <si>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</si>
  <si>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</si>
  <si>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</si>
  <si>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</si>
  <si>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</si>
  <si>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</si>
  <si>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</si>
  <si>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</si>
  <si>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</si>
  <si>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</si>
  <si>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</si>
  <si>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</si>
  <si>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</si>
  <si>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</si>
  <si>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</si>
  <si>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</si>
  <si>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</si>
  <si>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</si>
  <si>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</si>
  <si>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</si>
  <si>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</si>
  <si>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</si>
  <si>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</si>
  <si>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</si>
  <si>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</si>
  <si>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</si>
  <si>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</si>
  <si>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</si>
  <si>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</si>
  <si>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</si>
  <si>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</si>
  <si>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</si>
  <si>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</si>
  <si>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</si>
  <si>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</si>
  <si>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</si>
  <si>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</si>
  <si>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</si>
  <si>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</si>
  <si>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</si>
  <si>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</si>
  <si>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</si>
  <si>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</si>
  <si>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</si>
  <si>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</si>
  <si>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</si>
  <si>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</si>
  <si>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</si>
  <si>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</si>
  <si>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</si>
  <si>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</si>
  <si>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</si>
  <si>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</si>
  <si>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</si>
  <si>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</si>
  <si>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</si>
  <si>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</si>
  <si>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</si>
  <si>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</si>
  <si>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</si>
  <si>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</si>
  <si>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</si>
  <si>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</si>
  <si>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</si>
  <si>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</si>
  <si>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</si>
  <si>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</si>
  <si>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</si>
  <si>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</si>
  <si>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</si>
  <si>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</si>
  <si>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</si>
  <si>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</si>
  <si>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</si>
  <si>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</si>
  <si>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</si>
  <si>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</si>
  <si>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</si>
  <si>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</si>
  <si>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</si>
  <si>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</si>
  <si>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</si>
  <si>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</si>
  <si>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</si>
  <si>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</si>
  <si>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</si>
  <si>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</si>
  <si>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</si>
  <si>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</si>
  <si>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</si>
  <si>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</si>
  <si>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</si>
  <si>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</si>
  <si>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</si>
  <si>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</si>
  <si>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</si>
  <si>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</si>
  <si>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</si>
  <si>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</si>
  <si>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</si>
  <si>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</si>
  <si>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</si>
  <si>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</si>
  <si>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</si>
  <si>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</si>
  <si>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</si>
  <si>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</si>
  <si>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</si>
  <si>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</si>
  <si>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</si>
  <si>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</si>
  <si>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</si>
  <si>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</si>
  <si>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</si>
  <si>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</si>
  <si>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</si>
  <si>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</si>
  <si>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</si>
  <si>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</si>
  <si>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</si>
  <si>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</si>
  <si>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</si>
  <si>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</si>
  <si>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</si>
  <si>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</si>
  <si>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</si>
  <si>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</si>
  <si>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</si>
  <si>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</si>
  <si>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</si>
  <si>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</si>
  <si>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</si>
  <si>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</si>
  <si>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</si>
  <si>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</si>
  <si>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</si>
  <si>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</si>
  <si>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</si>
  <si>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</si>
  <si>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</si>
  <si>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</si>
  <si>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</si>
  <si>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</si>
  <si>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</si>
  <si>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</si>
  <si>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</si>
  <si>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</si>
  <si>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</si>
  <si>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</si>
  <si>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</si>
  <si>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</si>
  <si>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</si>
  <si>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</si>
  <si>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</si>
  <si>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</si>
  <si>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</si>
  <si>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</si>
  <si>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</si>
  <si>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</si>
  <si>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</si>
  <si>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</si>
  <si>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</si>
  <si>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</si>
  <si>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</si>
  <si>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</si>
  <si>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</si>
  <si>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</si>
  <si>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</si>
  <si>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</si>
  <si>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</si>
  <si>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</si>
  <si>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</si>
  <si>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</si>
  <si>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</si>
  <si>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</si>
  <si>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</si>
  <si>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</si>
  <si>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</si>
  <si>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</si>
  <si>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</si>
  <si>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</si>
  <si>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</si>
  <si>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</si>
  <si>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</si>
  <si>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</si>
  <si>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</si>
  <si>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</si>
  <si>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</si>
  <si>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</si>
  <si>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</si>
  <si>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</si>
  <si>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</si>
  <si>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</si>
  <si>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</si>
  <si>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</si>
  <si>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</si>
  <si>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</si>
  <si>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</si>
  <si>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</si>
  <si>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</si>
  <si>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</si>
  <si>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</si>
  <si>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</si>
  <si>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</si>
  <si>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</si>
  <si>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</si>
  <si>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</si>
  <si>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</si>
  <si>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</si>
  <si>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</si>
  <si>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</si>
  <si>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</si>
  <si>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</si>
  <si>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</si>
  <si>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</si>
  <si>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</si>
  <si>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</si>
  <si>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</si>
  <si>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</si>
  <si>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</si>
  <si>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</si>
  <si>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</si>
  <si>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</si>
  <si>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</si>
  <si>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</si>
  <si>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</si>
  <si>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</si>
  <si>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</si>
  <si>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</si>
  <si>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</si>
  <si>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</si>
  <si>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</si>
  <si>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</si>
  <si>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</si>
  <si>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</si>
  <si>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</si>
  <si>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</si>
  <si>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</si>
  <si>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</si>
  <si>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</si>
  <si>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</si>
  <si>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</si>
  <si>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</si>
  <si>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</si>
  <si>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</si>
  <si>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</si>
  <si>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</si>
  <si>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</si>
  <si>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</si>
  <si>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</si>
  <si>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</si>
  <si>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</si>
  <si>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</si>
  <si>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</si>
  <si>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</si>
  <si>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</si>
  <si>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</si>
  <si>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</si>
  <si>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</si>
  <si>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</si>
  <si>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</si>
  <si>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</si>
  <si>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</si>
  <si>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</si>
  <si>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</si>
  <si>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</si>
  <si>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</si>
  <si>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</si>
  <si>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</si>
  <si>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</si>
  <si>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</si>
  <si>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</si>
  <si>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</si>
  <si>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</si>
  <si>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</si>
  <si>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</si>
  <si>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</si>
  <si>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</si>
  <si>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</si>
  <si>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</si>
  <si>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</si>
  <si>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</si>
  <si>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</si>
  <si>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</si>
  <si>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</si>
  <si>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</si>
  <si>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</si>
  <si>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</si>
  <si>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</si>
  <si>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</si>
  <si>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</si>
  <si>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</si>
  <si>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</si>
  <si>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</si>
  <si>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</si>
  <si>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</si>
  <si>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</si>
  <si>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</si>
  <si>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</si>
  <si>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</si>
  <si>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</si>
  <si>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</si>
  <si>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</si>
  <si>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</si>
  <si>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</si>
  <si>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</si>
  <si>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</si>
  <si>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</si>
  <si>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</si>
  <si>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</si>
  <si>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</si>
  <si>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</si>
  <si>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</si>
  <si>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</si>
  <si>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</si>
  <si>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</si>
  <si>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</si>
  <si>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</si>
  <si>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</si>
  <si>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</si>
  <si>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</si>
  <si>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</si>
  <si>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</si>
  <si>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</si>
  <si>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</si>
  <si>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</si>
  <si>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</si>
  <si>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</si>
  <si>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</si>
  <si>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</si>
  <si>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</si>
  <si>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</si>
  <si>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</si>
  <si>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</si>
  <si>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</si>
  <si>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</si>
  <si>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</si>
  <si>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</si>
  <si>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</si>
  <si>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</si>
  <si>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</si>
  <si>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</si>
  <si>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</si>
  <si>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</si>
  <si>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</si>
  <si>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</si>
  <si>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</si>
  <si>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</si>
  <si>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</si>
  <si>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</si>
  <si>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</si>
  <si>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</si>
  <si>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</si>
  <si>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</si>
  <si>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</si>
  <si>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</si>
  <si>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</si>
  <si>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</si>
  <si>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</si>
  <si>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</si>
  <si>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</si>
  <si>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</si>
  <si>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</si>
  <si>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</si>
  <si>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</si>
  <si>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</si>
  <si>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</si>
  <si>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</si>
  <si>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</si>
  <si>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</si>
  <si>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</si>
  <si>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</si>
  <si>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</si>
  <si>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</si>
  <si>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</si>
  <si>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</si>
  <si>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</si>
  <si>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</si>
  <si>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</si>
  <si>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</si>
  <si>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</si>
  <si>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</si>
  <si>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</si>
  <si>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</si>
  <si>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</si>
  <si>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</si>
  <si>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</si>
  <si>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</si>
  <si>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</si>
  <si>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</si>
  <si>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</si>
  <si>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</si>
  <si>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</si>
  <si>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</si>
  <si>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</si>
  <si>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</si>
  <si>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</si>
  <si>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</si>
  <si>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</si>
  <si>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</si>
  <si>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</si>
  <si>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</si>
  <si>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</si>
  <si>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</si>
  <si>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</si>
  <si>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</si>
  <si>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</si>
  <si>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</si>
  <si>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</si>
  <si>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</si>
  <si>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</si>
  <si>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</si>
  <si>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</si>
  <si>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</si>
  <si>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</si>
  <si>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</si>
  <si>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</si>
  <si>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</si>
  <si>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</si>
  <si>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</si>
  <si>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</si>
  <si>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</si>
  <si>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</si>
  <si>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</si>
  <si>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</si>
  <si>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</si>
  <si>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</si>
  <si>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</si>
  <si>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</si>
  <si>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</si>
  <si>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</si>
  <si>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</si>
  <si>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</si>
  <si>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</si>
  <si>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</si>
  <si>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</si>
  <si>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</si>
  <si>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</si>
  <si>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</si>
  <si>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</si>
  <si>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</si>
  <si>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</si>
  <si>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</si>
  <si>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</si>
  <si>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</si>
  <si>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</si>
  <si>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</si>
  <si>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</si>
  <si>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</si>
  <si>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</si>
  <si>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</si>
  <si>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</si>
  <si>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</si>
  <si>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</si>
  <si>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</si>
  <si>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</si>
  <si>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</si>
  <si>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</si>
  <si>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</si>
  <si>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</si>
  <si>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</si>
  <si>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</si>
  <si>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</si>
  <si>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</si>
  <si>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</si>
  <si>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</si>
  <si>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</si>
  <si>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</si>
  <si>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</si>
  <si>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</si>
  <si>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</si>
  <si>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</si>
  <si>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</si>
  <si>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</si>
  <si>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</si>
  <si>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</si>
  <si>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</si>
  <si>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</si>
  <si>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</si>
  <si>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</si>
  <si>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</si>
  <si>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</si>
  <si>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</si>
  <si>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</si>
  <si>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</si>
  <si>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</si>
  <si>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</si>
  <si>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</si>
  <si>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</si>
  <si>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</si>
  <si>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</si>
  <si>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</si>
  <si>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</si>
  <si>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</si>
  <si>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</si>
  <si>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</si>
  <si>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</si>
  <si>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</si>
  <si>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</si>
  <si>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</si>
  <si>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</si>
  <si>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</si>
  <si>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</si>
  <si>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</si>
  <si>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</si>
  <si>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</si>
  <si>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</si>
  <si>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</si>
  <si>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</si>
  <si>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</si>
  <si>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</si>
  <si>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</si>
  <si>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</si>
  <si>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</si>
  <si>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</si>
  <si>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</si>
  <si>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</si>
  <si>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</si>
  <si>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</si>
  <si>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</si>
  <si>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</si>
  <si>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</si>
  <si>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</si>
  <si>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</si>
  <si>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</si>
  <si>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</si>
  <si>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</si>
  <si>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</si>
  <si>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</si>
  <si>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</si>
  <si>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</si>
  <si>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</si>
  <si>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</si>
  <si>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</si>
  <si>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</si>
  <si>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</si>
  <si>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</si>
  <si>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</si>
  <si>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</si>
  <si>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</si>
  <si>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</si>
  <si>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</si>
  <si>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</si>
  <si>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</si>
  <si>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</si>
  <si>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</si>
  <si>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</si>
  <si>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</si>
  <si>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</si>
  <si>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</si>
  <si>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</si>
  <si>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</si>
  <si>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</si>
  <si>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</si>
  <si>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</si>
  <si>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</si>
  <si>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</si>
  <si>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</si>
  <si>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</si>
  <si>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</si>
  <si>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</si>
  <si>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</si>
  <si>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</si>
  <si>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</si>
  <si>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</si>
  <si>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</si>
  <si>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</si>
  <si>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</si>
  <si>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</si>
  <si>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</si>
  <si>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</si>
  <si>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</si>
  <si>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</si>
  <si>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</si>
  <si>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</si>
  <si>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</si>
  <si>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</si>
  <si>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</si>
  <si>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</si>
  <si>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</si>
  <si>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</si>
  <si>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</si>
  <si>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</si>
  <si>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</si>
  <si>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</si>
  <si>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</si>
  <si>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</si>
  <si>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</si>
  <si>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</si>
  <si>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</si>
  <si>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</si>
  <si>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</si>
  <si>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</si>
  <si>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</si>
  <si>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</si>
  <si>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</si>
  <si>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</si>
  <si>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</si>
  <si>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</si>
  <si>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</si>
  <si>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</si>
  <si>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</si>
  <si>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</si>
  <si>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</si>
  <si>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</si>
  <si>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</si>
  <si>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</si>
  <si>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</si>
  <si>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</si>
  <si>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</si>
  <si>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</si>
  <si>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</si>
  <si>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</si>
  <si>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</si>
  <si>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</si>
  <si>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</si>
  <si>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</si>
  <si>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</si>
  <si>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</si>
  <si>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</si>
  <si>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</si>
  <si>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</si>
  <si>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</si>
  <si>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</si>
  <si>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</si>
  <si>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</si>
  <si>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</si>
  <si>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</si>
  <si>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</si>
  <si>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</si>
  <si>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</si>
  <si>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</si>
  <si>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</si>
  <si>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</si>
  <si>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</si>
  <si>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</si>
  <si>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</si>
  <si>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</si>
  <si>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</si>
  <si>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</si>
  <si>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</si>
  <si>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</si>
  <si>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</si>
  <si>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</si>
  <si>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</si>
  <si>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</si>
  <si>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</si>
  <si>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</si>
  <si>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</si>
  <si>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</si>
  <si>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</si>
  <si>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</si>
  <si>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</si>
  <si>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</si>
  <si>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</si>
  <si>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</si>
  <si>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</si>
  <si>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</si>
  <si>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</si>
  <si>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</si>
  <si>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</si>
  <si>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</si>
  <si>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</si>
  <si>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</si>
  <si>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</si>
  <si>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</si>
  <si>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</si>
  <si>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</si>
  <si>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</si>
  <si>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</si>
  <si>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</si>
  <si>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</si>
  <si>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</si>
  <si>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</si>
  <si>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</si>
  <si>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</si>
  <si>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</si>
  <si>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</si>
  <si>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</si>
  <si>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</si>
  <si>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</si>
  <si>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</si>
  <si>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</si>
  <si>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</si>
  <si>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</si>
  <si>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</si>
  <si>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</si>
  <si>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</si>
  <si>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</si>
  <si>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</si>
  <si>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</si>
  <si>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</si>
  <si>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</si>
  <si>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</si>
  <si>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</si>
  <si>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</si>
  <si>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</si>
  <si>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</si>
  <si>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</si>
  <si>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</si>
  <si>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</si>
  <si>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</si>
  <si>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</si>
  <si>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</si>
  <si>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</si>
  <si>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</si>
  <si>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</si>
  <si>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</si>
  <si>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</si>
  <si>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</si>
  <si>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</si>
  <si>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</si>
  <si>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</si>
  <si>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</si>
  <si>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</si>
  <si>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</si>
  <si>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</si>
  <si>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</si>
  <si>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</si>
  <si>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</si>
  <si>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</si>
  <si>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</si>
  <si>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</si>
  <si>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</si>
  <si>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</si>
  <si>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</si>
  <si>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</si>
  <si>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</si>
  <si>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</si>
  <si>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</si>
  <si>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</si>
  <si>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</si>
  <si>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</si>
  <si>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</si>
  <si>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</si>
  <si>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</si>
  <si>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</si>
  <si>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</si>
  <si>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</si>
  <si>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</si>
  <si>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</si>
  <si>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</si>
  <si>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</si>
  <si>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</si>
  <si>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</si>
  <si>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</si>
  <si>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</si>
  <si>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</si>
  <si>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</si>
  <si>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</si>
  <si>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</si>
  <si>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</si>
  <si>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</si>
  <si>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</si>
  <si>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</si>
  <si>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</si>
  <si>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</si>
  <si>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</si>
  <si>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</si>
  <si>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</si>
  <si>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</si>
  <si>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</si>
  <si>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</si>
  <si>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</si>
  <si>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</si>
  <si>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</si>
  <si>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</si>
  <si>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</si>
  <si>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</si>
  <si>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</si>
  <si>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</si>
  <si>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</si>
  <si>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</si>
  <si>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</si>
  <si>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</si>
  <si>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</si>
  <si>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</si>
  <si>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</si>
  <si>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</si>
  <si>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</si>
  <si>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</si>
  <si>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</si>
  <si>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</si>
  <si>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</si>
  <si>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</si>
  <si>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</si>
  <si>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</si>
  <si>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</si>
  <si>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</si>
  <si>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</si>
  <si>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</si>
  <si>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</si>
  <si>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</si>
  <si>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</si>
  <si>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</si>
  <si>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</si>
  <si>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</si>
  <si>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</si>
  <si>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</si>
  <si>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</si>
  <si>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</si>
  <si>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</si>
  <si>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</si>
  <si>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</si>
  <si>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</si>
  <si>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</si>
  <si>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</si>
  <si>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</si>
  <si>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</si>
  <si>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</si>
  <si>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</si>
  <si>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</si>
  <si>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</si>
  <si>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</si>
  <si>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</si>
  <si>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</si>
  <si>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</si>
  <si>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</si>
  <si>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</si>
  <si>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</si>
  <si>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</si>
  <si>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</si>
  <si>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</si>
  <si>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</si>
  <si>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</si>
  <si>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</si>
  <si>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</si>
  <si>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</si>
  <si>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</si>
  <si>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</si>
  <si>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</si>
  <si>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</si>
  <si>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</si>
  <si>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</si>
  <si>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</si>
  <si>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</si>
  <si>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</si>
  <si>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</si>
  <si>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</si>
  <si>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</si>
  <si>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</si>
  <si>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</si>
  <si>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</si>
  <si>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</si>
  <si>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</si>
  <si>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</si>
  <si>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</si>
  <si>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</si>
  <si>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</si>
  <si>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</si>
  <si>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</si>
  <si>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</si>
  <si>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</si>
  <si>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</si>
  <si>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</si>
  <si>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</si>
  <si>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</si>
  <si>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</si>
  <si>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</si>
  <si>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</si>
  <si>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</si>
  <si>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</si>
  <si>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</si>
  <si>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</si>
  <si>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</si>
  <si>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</si>
  <si>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</si>
  <si>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</si>
  <si>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</si>
  <si>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</si>
  <si>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</si>
  <si>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</si>
  <si>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</si>
  <si>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</si>
  <si>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</si>
  <si>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</si>
  <si>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</si>
  <si>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</si>
  <si>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</si>
  <si>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</si>
  <si>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</si>
  <si>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</si>
  <si>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</si>
  <si>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</si>
  <si>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</si>
  <si>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</si>
  <si>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</si>
  <si>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</si>
  <si>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</si>
  <si>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</si>
  <si>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</si>
  <si>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</si>
  <si>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</si>
  <si>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</si>
  <si>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</si>
  <si>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</si>
  <si>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</si>
  <si>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</si>
  <si>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</si>
  <si>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</si>
  <si>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</si>
  <si>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</si>
  <si>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</si>
  <si>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</si>
  <si>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</si>
  <si>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</si>
  <si>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</si>
  <si>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</si>
  <si>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</si>
  <si>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</si>
  <si>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</si>
  <si>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</si>
  <si>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</si>
  <si>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</si>
  <si>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</si>
  <si>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</si>
  <si>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</si>
  <si>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</si>
  <si>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</si>
  <si>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</si>
  <si>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</si>
  <si>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</si>
  <si>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</si>
  <si>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</si>
  <si>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</si>
  <si>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</si>
  <si>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</si>
  <si>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</si>
  <si>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</si>
  <si>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</si>
  <si>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</si>
  <si>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</si>
  <si>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</si>
  <si>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</si>
  <si>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</si>
  <si>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</si>
  <si>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</si>
  <si>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</si>
  <si>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</si>
  <si>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</si>
  <si>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</si>
  <si>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</si>
  <si>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</si>
  <si>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</si>
  <si>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</si>
  <si>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</si>
  <si>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</si>
  <si>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</si>
  <si>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</si>
  <si>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</si>
  <si>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</si>
  <si>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</si>
  <si>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</si>
  <si>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</si>
  <si>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</si>
  <si>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</si>
  <si>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</si>
  <si>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</si>
  <si>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</si>
  <si>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</si>
  <si>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</si>
  <si>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</si>
  <si>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</si>
  <si>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</si>
  <si>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</si>
  <si>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</si>
  <si>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</si>
  <si>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</si>
  <si>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</si>
  <si>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</si>
  <si>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</si>
  <si>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</si>
  <si>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</si>
  <si>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</si>
  <si>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</si>
  <si>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</si>
  <si>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</si>
  <si>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</si>
  <si>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</si>
  <si>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</si>
  <si>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</si>
  <si>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</si>
  <si>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</si>
  <si>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</si>
  <si>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</si>
  <si>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</si>
  <si>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</si>
  <si>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</si>
  <si>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</si>
  <si>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</si>
  <si>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</si>
  <si>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</si>
  <si>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</si>
  <si>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</si>
  <si>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</si>
  <si>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</si>
  <si>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</si>
  <si>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</si>
  <si>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</si>
  <si>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</si>
  <si>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</si>
  <si>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</si>
  <si>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</si>
  <si>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</si>
  <si>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</si>
  <si>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</si>
  <si>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</si>
  <si>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</si>
  <si>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</si>
  <si>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</si>
  <si>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</si>
  <si>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</si>
  <si>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</si>
  <si>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</si>
  <si>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</si>
  <si>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</si>
  <si>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</si>
  <si>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</si>
  <si>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</si>
  <si>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</si>
  <si>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</si>
  <si>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</si>
  <si>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</si>
  <si>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</si>
  <si>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</si>
  <si>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</si>
  <si>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</si>
  <si>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</si>
  <si>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</si>
  <si>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</si>
  <si>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</si>
  <si>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</si>
  <si>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</si>
  <si>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</si>
  <si>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</si>
  <si>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</si>
  <si>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</si>
  <si>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</si>
  <si>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</si>
  <si>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</si>
  <si>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</si>
  <si>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</si>
  <si>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</si>
  <si>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</si>
  <si>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</si>
  <si>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</si>
  <si>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</si>
  <si>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</si>
  <si>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</si>
  <si>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</si>
  <si>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</si>
  <si>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</si>
  <si>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</si>
  <si>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</si>
  <si>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</si>
  <si>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</si>
  <si>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</si>
  <si>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</si>
  <si>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</si>
  <si>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</si>
  <si>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</si>
  <si>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</si>
  <si>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</si>
  <si>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</si>
  <si>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</si>
  <si>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</si>
  <si>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</si>
  <si>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</si>
  <si>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</si>
  <si>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</si>
  <si>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</si>
  <si>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</si>
  <si>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</si>
  <si>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</si>
  <si>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</si>
  <si>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</si>
  <si>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</si>
  <si>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</si>
  <si>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</si>
  <si>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</si>
  <si>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</si>
  <si>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</si>
  <si>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</si>
  <si>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</si>
  <si>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</si>
  <si>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</si>
  <si>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</si>
  <si>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</si>
  <si>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</si>
  <si>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</si>
  <si>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</si>
  <si>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</si>
  <si>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</si>
  <si>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</si>
  <si>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</si>
  <si>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</si>
  <si>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</si>
  <si>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</si>
  <si>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</si>
  <si>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</si>
  <si>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</si>
  <si>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</si>
  <si>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</si>
  <si>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</si>
  <si>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</si>
  <si>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</si>
  <si>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</si>
  <si>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</si>
  <si>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</si>
  <si>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</si>
  <si>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</si>
  <si>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</si>
  <si>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</si>
  <si>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</si>
  <si>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</si>
  <si>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</si>
  <si>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</si>
  <si>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</si>
  <si>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</si>
  <si>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</si>
  <si>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</si>
  <si>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</si>
  <si>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</si>
  <si>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</si>
  <si>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</si>
  <si>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</si>
  <si>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</si>
  <si>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</si>
  <si>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</si>
  <si>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</si>
  <si>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</si>
  <si>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</si>
  <si>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</si>
  <si>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</si>
  <si>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</si>
  <si>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</si>
  <si>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</si>
  <si>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</si>
  <si>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</si>
  <si>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</si>
  <si>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</si>
  <si>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</si>
  <si>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</si>
  <si>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</si>
  <si>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</si>
  <si>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</si>
  <si>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</si>
  <si>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</si>
  <si>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</si>
  <si>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</si>
  <si>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</si>
  <si>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</si>
  <si>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</si>
  <si>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</si>
  <si>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</si>
  <si>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</si>
  <si>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</si>
  <si>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</si>
  <si>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</si>
  <si>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</si>
  <si>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</si>
  <si>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</si>
  <si>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</si>
  <si>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</si>
  <si>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</si>
  <si>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</si>
  <si>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</si>
  <si>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</si>
  <si>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</si>
  <si>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</si>
  <si>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</si>
  <si>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</si>
  <si>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</si>
  <si>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</si>
  <si>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</si>
  <si>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</si>
  <si>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</si>
  <si>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</si>
  <si>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</si>
  <si>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</si>
  <si>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</si>
  <si>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</si>
  <si>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</si>
  <si>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</si>
  <si>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</si>
  <si>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</si>
  <si>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</si>
  <si>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</si>
  <si>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</si>
  <si>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</si>
  <si>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</si>
  <si>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</si>
  <si>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</si>
  <si>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</si>
  <si>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</si>
  <si>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</si>
  <si>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</si>
  <si>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</si>
  <si>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</si>
  <si>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</si>
  <si>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</si>
  <si>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</si>
  <si>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</si>
  <si>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</si>
  <si>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</si>
  <si>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</si>
  <si>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</si>
  <si>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</si>
  <si>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</si>
  <si>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</si>
  <si>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</si>
  <si>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</si>
  <si>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</si>
  <si>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</si>
  <si>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</si>
  <si>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</si>
  <si>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</si>
  <si>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</si>
  <si>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</si>
  <si>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</si>
  <si>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</si>
  <si>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</si>
  <si>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</si>
  <si>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</si>
  <si>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</si>
  <si>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</si>
  <si>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</si>
  <si>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</si>
  <si>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</si>
  <si>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</si>
  <si>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</si>
  <si>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</si>
  <si>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</si>
  <si>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</si>
  <si>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</si>
  <si>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</si>
  <si>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</si>
  <si>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</si>
  <si>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</si>
  <si>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</si>
  <si>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</si>
  <si>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</si>
  <si>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</si>
  <si>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</si>
  <si>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</si>
  <si>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</si>
  <si>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</si>
  <si>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</si>
  <si>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</si>
  <si>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</si>
  <si>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</si>
  <si>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</si>
  <si>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</si>
  <si>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</si>
  <si>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</si>
  <si>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</si>
  <si>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</si>
  <si>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</si>
  <si>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</si>
  <si>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</si>
  <si>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</si>
  <si>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</si>
  <si>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</si>
  <si>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</si>
  <si>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</si>
  <si>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</si>
  <si>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</si>
  <si>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</si>
  <si>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</si>
  <si>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</si>
  <si>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</si>
  <si>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</si>
  <si>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</si>
  <si>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</si>
  <si>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</si>
  <si>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</si>
  <si>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</si>
  <si>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</si>
  <si>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</si>
  <si>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</si>
  <si>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</si>
  <si>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</si>
  <si>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</si>
  <si>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</si>
  <si>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</si>
  <si>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</si>
  <si>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</si>
  <si>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</si>
  <si>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</si>
  <si>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</si>
  <si>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</si>
  <si>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</si>
  <si>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</si>
  <si>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</si>
  <si>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</si>
  <si>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</si>
  <si>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</si>
  <si>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</si>
  <si>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</si>
  <si>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</si>
  <si>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</si>
  <si>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</si>
  <si>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</si>
  <si>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</si>
  <si>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</si>
  <si>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</si>
  <si>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</si>
  <si>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</si>
  <si>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</si>
  <si>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</si>
  <si>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</si>
  <si>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</si>
  <si>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</si>
  <si>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</si>
  <si>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</si>
  <si>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</si>
  <si>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</si>
  <si>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</si>
  <si>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</si>
  <si>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</si>
  <si>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</si>
  <si>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</si>
  <si>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</si>
  <si>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</si>
  <si>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</si>
  <si>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</si>
  <si>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</si>
  <si>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</si>
  <si>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</si>
  <si>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</si>
  <si>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</si>
  <si>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</si>
  <si>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</si>
  <si>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</si>
  <si>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</si>
  <si>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</si>
  <si>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</si>
  <si>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</si>
  <si>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</si>
  <si>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</si>
  <si>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</si>
  <si>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</si>
  <si>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</si>
  <si>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</si>
  <si>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</si>
  <si>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</si>
  <si>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</si>
  <si>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</si>
  <si>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</si>
  <si>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</si>
  <si>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</si>
  <si>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</si>
  <si>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</si>
  <si>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</si>
  <si>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</si>
  <si>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</si>
  <si>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</si>
  <si>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</si>
  <si>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</si>
  <si>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</si>
  <si>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</si>
  <si>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</si>
  <si>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</si>
  <si>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</si>
  <si>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</si>
  <si>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</si>
  <si>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</si>
  <si>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</si>
  <si>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</si>
  <si>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</si>
  <si>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</si>
  <si>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</si>
  <si>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</si>
  <si>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</si>
  <si>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</si>
  <si>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</si>
  <si>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</si>
  <si>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</si>
  <si>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</si>
  <si>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</si>
  <si>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</si>
  <si>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</si>
  <si>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</si>
  <si>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</si>
  <si>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</si>
  <si>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</si>
  <si>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</si>
  <si>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</si>
  <si>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</si>
  <si>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</si>
  <si>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</si>
  <si>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</si>
  <si>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</si>
  <si>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</si>
  <si>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</si>
  <si>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</si>
  <si>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</si>
  <si>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</si>
  <si>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</si>
  <si>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</si>
  <si>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</si>
  <si>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</si>
  <si>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</si>
  <si>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</si>
  <si>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</si>
  <si>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</si>
  <si>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</si>
  <si>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</si>
  <si>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</si>
  <si>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</si>
  <si>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</si>
  <si>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</si>
  <si>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</si>
  <si>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</si>
  <si>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</si>
  <si>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</si>
  <si>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</si>
  <si>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</si>
  <si>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</si>
  <si>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</si>
  <si>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</si>
  <si>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</si>
  <si>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</si>
  <si>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</si>
  <si>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</si>
  <si>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</si>
  <si>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</si>
  <si>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</si>
  <si>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</si>
  <si>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</si>
  <si>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</si>
  <si>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</si>
  <si>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</si>
  <si>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</si>
  <si>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</si>
  <si>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</si>
  <si>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</si>
  <si>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</si>
  <si>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</si>
  <si>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</si>
  <si>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</si>
  <si>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</si>
  <si>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</si>
  <si>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</si>
  <si>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</si>
  <si>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</si>
  <si>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</si>
  <si>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</si>
  <si>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</si>
  <si>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</si>
  <si>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</si>
  <si>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</si>
  <si>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</si>
  <si>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</si>
  <si>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</si>
  <si>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</si>
  <si>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</si>
  <si>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</si>
  <si>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</si>
  <si>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</si>
  <si>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</si>
  <si>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</si>
  <si>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</si>
  <si>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</si>
  <si>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</si>
  <si>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</si>
  <si>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</si>
  <si>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</si>
  <si>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</si>
  <si>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</si>
  <si>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</si>
  <si>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</si>
  <si>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</si>
  <si>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</si>
  <si>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</si>
  <si>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</si>
  <si>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</si>
  <si>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</si>
  <si>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</si>
  <si>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</si>
  <si>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</si>
  <si>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</si>
  <si>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</si>
  <si>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</si>
  <si>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</si>
  <si>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</si>
  <si>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</si>
  <si>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</si>
  <si>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</si>
  <si>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</si>
  <si>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</si>
  <si>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</si>
  <si>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</si>
  <si>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</si>
  <si>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</si>
  <si>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</si>
  <si>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</si>
  <si>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</si>
  <si>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</si>
  <si>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</si>
  <si>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</si>
  <si>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</si>
  <si>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</si>
  <si>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</si>
  <si>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</si>
  <si>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</si>
  <si>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</si>
  <si>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</si>
  <si>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</si>
  <si>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</si>
  <si>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</si>
  <si>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</si>
  <si>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</si>
  <si>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</si>
  <si>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</si>
  <si>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</si>
  <si>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</si>
  <si>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</si>
  <si>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</si>
  <si>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</si>
  <si>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</si>
  <si>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</si>
  <si>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</si>
  <si>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</si>
  <si>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</si>
  <si>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</si>
  <si>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</si>
  <si>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</si>
  <si>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</si>
  <si>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</si>
  <si>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</si>
  <si>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</si>
  <si>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</si>
  <si>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</si>
  <si>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</si>
  <si>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</si>
  <si>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</si>
  <si>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</si>
  <si>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</si>
  <si>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</si>
  <si>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</si>
  <si>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</si>
  <si>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</si>
  <si>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</si>
  <si>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</si>
  <si>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</si>
  <si>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</si>
  <si>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</si>
  <si>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</si>
  <si>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</si>
  <si>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</si>
  <si>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</si>
  <si>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</si>
  <si>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</si>
  <si>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</si>
  <si>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</si>
  <si>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</si>
  <si>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</si>
  <si>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</si>
  <si>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</si>
  <si>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</si>
  <si>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</si>
  <si>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</si>
  <si>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</si>
  <si>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</si>
  <si>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</si>
  <si>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</si>
  <si>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</si>
  <si>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</si>
  <si>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</si>
  <si>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</si>
  <si>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</si>
  <si>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</si>
  <si>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</si>
  <si>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</si>
  <si>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</si>
  <si>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</si>
  <si>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</si>
  <si>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</si>
  <si>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</si>
  <si>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</si>
  <si>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</si>
  <si>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</si>
  <si>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</si>
  <si>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</si>
  <si>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</si>
  <si>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</si>
  <si>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</si>
  <si>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</si>
  <si>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</si>
  <si>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</si>
  <si>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</si>
  <si>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</si>
  <si>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</si>
  <si>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</si>
  <si>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</si>
  <si>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</si>
  <si>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</si>
  <si>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</si>
  <si>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</si>
  <si>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</si>
  <si>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</si>
  <si>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</si>
  <si>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</si>
  <si>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</si>
  <si>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</si>
  <si>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</si>
  <si>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</si>
  <si>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</si>
  <si>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</si>
  <si>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</si>
  <si>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</si>
  <si>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</si>
  <si>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</si>
  <si>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</si>
  <si>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</si>
  <si>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</si>
  <si>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</si>
  <si>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</si>
  <si>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</si>
  <si>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</si>
  <si>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</si>
  <si>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</si>
  <si>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</si>
  <si>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</si>
  <si>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</si>
  <si>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</si>
  <si>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</si>
  <si>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</si>
  <si>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</si>
  <si>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</si>
  <si>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</si>
  <si>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</si>
  <si>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</si>
  <si>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</si>
  <si>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</si>
  <si>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</si>
  <si>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</si>
  <si>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</si>
  <si>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</si>
  <si>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</si>
  <si>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</si>
  <si>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</si>
  <si>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</si>
  <si>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</si>
  <si>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</si>
  <si>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</si>
  <si>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</si>
  <si>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</si>
  <si>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</si>
  <si>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</si>
  <si>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</si>
  <si>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</si>
  <si>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</si>
  <si>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</si>
  <si>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</si>
  <si>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</si>
  <si>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</si>
  <si>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</si>
  <si>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</si>
  <si>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</si>
  <si>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</si>
  <si>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</si>
  <si>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</si>
  <si>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</si>
  <si>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</si>
  <si>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</si>
  <si>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</si>
  <si>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</si>
  <si>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</si>
  <si>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</si>
  <si>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</si>
  <si>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</si>
  <si>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</si>
  <si>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</si>
  <si>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</si>
  <si>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</si>
  <si>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</si>
  <si>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</si>
  <si>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</si>
  <si>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</si>
  <si>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</si>
  <si>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</si>
  <si>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</si>
  <si>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</si>
  <si>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</si>
  <si>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</si>
  <si>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</si>
  <si>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</si>
  <si>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</si>
  <si>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</si>
  <si>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</si>
  <si>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</si>
  <si>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</si>
  <si>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</si>
  <si>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</si>
  <si>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</si>
  <si>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</si>
  <si>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</si>
  <si>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</si>
  <si>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</si>
  <si>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</si>
  <si>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</si>
  <si>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</si>
  <si>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</si>
  <si>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</si>
  <si>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</si>
  <si>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</si>
  <si>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</si>
  <si>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</si>
  <si>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</si>
  <si>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</si>
  <si>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</si>
  <si>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</si>
  <si>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</si>
  <si>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</si>
  <si>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</si>
  <si>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</si>
  <si>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</si>
  <si>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</si>
  <si>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</si>
  <si>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</si>
  <si>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</si>
  <si>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</si>
  <si>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</si>
  <si>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</si>
  <si>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</si>
  <si>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</si>
  <si>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</si>
  <si>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</si>
  <si>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</si>
  <si>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</si>
  <si>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</si>
  <si>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</si>
  <si>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</si>
  <si>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</si>
  <si>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</si>
  <si>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</si>
  <si>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</si>
  <si>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</si>
  <si>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</si>
  <si>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</si>
  <si>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</si>
  <si>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</si>
  <si>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</si>
  <si>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</si>
  <si>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</si>
  <si>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</si>
  <si>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</si>
  <si>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</si>
  <si>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</si>
  <si>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</si>
  <si>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</si>
  <si>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</si>
  <si>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</si>
  <si>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</si>
  <si>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</si>
  <si>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</si>
  <si>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</si>
  <si>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</si>
  <si>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</si>
  <si>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</si>
  <si>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</si>
  <si>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</si>
  <si>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</si>
  <si>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</si>
  <si>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</si>
  <si>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</si>
  <si>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</si>
  <si>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</si>
  <si>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</si>
  <si>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</si>
  <si>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</si>
  <si>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</si>
  <si>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</si>
  <si>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</si>
  <si>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</si>
  <si>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</si>
  <si>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</si>
  <si>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</si>
  <si>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</si>
  <si>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</si>
  <si>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</si>
  <si>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</si>
  <si>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</si>
  <si>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</si>
  <si>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</si>
  <si>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</si>
  <si>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</si>
  <si>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</si>
  <si>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</si>
  <si>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</si>
  <si>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</si>
  <si>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</si>
  <si>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</si>
  <si>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</si>
  <si>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</si>
  <si>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</si>
  <si>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</si>
  <si>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</si>
  <si>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</si>
  <si>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</si>
  <si>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</si>
  <si>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</si>
  <si>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</si>
  <si>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</si>
  <si>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</si>
  <si>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</si>
  <si>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</si>
  <si>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</si>
  <si>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</si>
  <si>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</si>
  <si>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</si>
  <si>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</si>
  <si>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</si>
  <si>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</si>
  <si>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</si>
  <si>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</si>
  <si>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</si>
  <si>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</si>
  <si>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</si>
  <si>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</si>
  <si>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</si>
  <si>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</si>
  <si>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</si>
  <si>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</si>
  <si>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</si>
  <si>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</si>
  <si>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</si>
  <si>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</si>
  <si>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</si>
  <si>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</si>
  <si>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</si>
  <si>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</si>
  <si>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</si>
  <si>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</si>
  <si>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</si>
  <si>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</si>
  <si>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</si>
  <si>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</si>
  <si>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</si>
  <si>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</si>
  <si>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</si>
  <si>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</si>
  <si>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</si>
  <si>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</si>
  <si>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</si>
  <si>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</si>
  <si>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</si>
  <si>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</si>
  <si>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</si>
  <si>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</si>
  <si>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</si>
  <si>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</si>
  <si>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</si>
  <si>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</si>
  <si>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</si>
  <si>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</si>
  <si>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</si>
  <si>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</si>
  <si>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</si>
  <si>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</si>
  <si>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</si>
  <si>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</si>
  <si>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</si>
  <si>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</si>
  <si>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</si>
  <si>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</si>
  <si>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</si>
  <si>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</si>
  <si>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</si>
  <si>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</si>
  <si>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</si>
  <si>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</si>
  <si>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</si>
  <si>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</si>
  <si>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</si>
  <si>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</si>
  <si>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</si>
  <si>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</si>
  <si>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</si>
  <si>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</si>
  <si>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</si>
  <si>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</si>
  <si>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</si>
  <si>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</si>
  <si>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</si>
  <si>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</si>
  <si>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</si>
  <si>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</si>
  <si>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</si>
  <si>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</si>
  <si>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</si>
  <si>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</si>
  <si>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</si>
  <si>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</si>
  <si>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</si>
  <si>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</si>
  <si>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</si>
  <si>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</si>
  <si>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</si>
  <si>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</si>
  <si>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</si>
  <si>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</si>
  <si>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</si>
  <si>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</si>
  <si>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</si>
  <si>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</si>
  <si>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</si>
  <si>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</si>
  <si>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</si>
  <si>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</si>
  <si>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</si>
  <si>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</si>
  <si>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</si>
  <si>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</si>
  <si>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</si>
  <si>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</si>
  <si>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</si>
  <si>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</si>
  <si>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</si>
  <si>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</si>
  <si>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</si>
  <si>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</si>
  <si>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</si>
  <si>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</si>
  <si>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</si>
  <si>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</si>
  <si>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</si>
  <si>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</si>
  <si>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</si>
  <si>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</si>
  <si>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</si>
  <si>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</si>
  <si>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</si>
  <si>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</si>
  <si>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</si>
  <si>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</si>
  <si>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</si>
  <si>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</si>
  <si>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</si>
  <si>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</si>
  <si>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</si>
  <si>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</si>
  <si>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</si>
  <si>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</si>
  <si>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</si>
  <si>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</si>
  <si>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</si>
  <si>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</si>
  <si>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</si>
  <si>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</si>
  <si>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</si>
  <si>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</si>
  <si>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</si>
  <si>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</si>
  <si>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</si>
  <si>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</si>
  <si>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</si>
  <si>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</si>
  <si>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</si>
  <si>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</si>
  <si>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</si>
  <si>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</si>
  <si>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</si>
  <si>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</si>
  <si>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</si>
  <si>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</si>
  <si>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</si>
  <si>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</si>
  <si>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</si>
  <si>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</si>
  <si>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</si>
  <si>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</si>
  <si>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</si>
  <si>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</si>
  <si>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</si>
  <si>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</si>
  <si>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</si>
  <si>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</si>
  <si>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</si>
  <si>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</si>
  <si>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</si>
  <si>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</si>
  <si>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</si>
  <si>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</si>
  <si>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</si>
  <si>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</si>
  <si>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</si>
  <si>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</si>
  <si>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</si>
  <si>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</si>
  <si>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</si>
  <si>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</si>
  <si>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</si>
  <si>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</si>
  <si>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</si>
  <si>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</si>
  <si>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</si>
  <si>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</si>
  <si>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</si>
  <si>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</si>
  <si>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</si>
  <si>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</si>
  <si>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</si>
  <si>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</si>
  <si>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</si>
  <si>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</si>
  <si>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</si>
  <si>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</si>
  <si>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</si>
  <si>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</si>
  <si>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</si>
  <si>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</si>
  <si>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</si>
  <si>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</si>
  <si>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</si>
  <si>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</si>
  <si>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</si>
  <si>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</si>
  <si>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</si>
  <si>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</si>
  <si>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</si>
  <si>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</si>
  <si>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</si>
  <si>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</si>
  <si>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</si>
  <si>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</si>
  <si>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</si>
  <si>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</si>
  <si>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</si>
  <si>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</si>
  <si>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</si>
  <si>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</si>
  <si>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</si>
  <si>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</si>
  <si>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</si>
  <si>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</si>
  <si>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</si>
  <si>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</si>
  <si>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</si>
  <si>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</si>
  <si>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</si>
  <si>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</si>
  <si>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</si>
  <si>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</si>
  <si>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</si>
  <si>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</si>
  <si>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</si>
  <si>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</si>
  <si>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</si>
  <si>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</si>
  <si>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</si>
  <si>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</si>
  <si>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</si>
  <si>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</si>
  <si>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</si>
  <si>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</si>
  <si>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</si>
  <si>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</si>
  <si>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</si>
  <si>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</si>
  <si>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</si>
  <si>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</si>
  <si>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</si>
  <si>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</si>
  <si>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</si>
  <si>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</si>
  <si>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</si>
  <si>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</si>
  <si>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</si>
  <si>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</si>
  <si>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</si>
  <si>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</si>
  <si>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</si>
  <si>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</si>
  <si>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</si>
  <si>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</si>
  <si>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</si>
  <si>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</si>
  <si>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</si>
  <si>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</si>
  <si>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</si>
  <si>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</si>
  <si>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</si>
  <si>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</si>
  <si>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</si>
  <si>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</si>
  <si>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</si>
  <si>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</si>
  <si>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</si>
  <si>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</si>
  <si>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</si>
  <si>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</si>
  <si>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</si>
  <si>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</si>
  <si>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</si>
  <si>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</si>
  <si>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</si>
  <si>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</si>
  <si>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</si>
  <si>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</si>
  <si>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</si>
  <si>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</si>
  <si>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</si>
  <si>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</si>
  <si>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</si>
  <si>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</si>
  <si>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</si>
  <si>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</si>
  <si>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</si>
  <si>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</si>
  <si>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</si>
  <si>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</si>
  <si>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</si>
  <si>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</si>
  <si>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</si>
  <si>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</si>
  <si>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</si>
  <si>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</si>
  <si>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</si>
  <si>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</si>
  <si>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</si>
  <si>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</si>
  <si>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</si>
  <si>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</si>
  <si>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</si>
  <si>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</si>
  <si>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</si>
  <si>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</si>
  <si>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</si>
  <si>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</si>
  <si>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</si>
  <si>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</si>
  <si>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</si>
  <si>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</si>
  <si>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</si>
  <si>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</si>
  <si>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</si>
  <si>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</si>
  <si>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</si>
  <si>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</si>
  <si>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</si>
  <si>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</si>
  <si>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</si>
  <si>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</si>
  <si>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</si>
  <si>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</si>
  <si>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</si>
  <si>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</si>
  <si>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</si>
  <si>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</si>
  <si>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</si>
  <si>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</si>
  <si>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</si>
  <si>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</si>
  <si>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</si>
  <si>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</si>
  <si>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</si>
  <si>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</si>
  <si>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</si>
  <si>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</si>
  <si>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</si>
  <si>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</si>
  <si>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</si>
  <si>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</si>
  <si>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</si>
  <si>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</si>
  <si>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</si>
  <si>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</si>
  <si>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</si>
  <si>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</si>
  <si>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</si>
  <si>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</si>
  <si>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</si>
  <si>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</si>
  <si>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</si>
  <si>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</si>
  <si>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</si>
  <si>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</si>
  <si>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</si>
  <si>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</si>
  <si>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</si>
  <si>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</si>
  <si>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</si>
  <si>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</si>
  <si>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</si>
  <si>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</si>
  <si>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</si>
  <si>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</si>
  <si>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</si>
  <si>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</si>
  <si>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</si>
  <si>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</si>
  <si>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</si>
  <si>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</si>
  <si>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</si>
  <si>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</si>
  <si>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</si>
  <si>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</si>
  <si>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</si>
  <si>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</si>
  <si>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</si>
  <si>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</si>
  <si>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</si>
  <si>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</si>
  <si>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</si>
  <si>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</si>
  <si>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</si>
  <si>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</si>
  <si>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</si>
  <si>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</si>
  <si>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</si>
  <si>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</si>
  <si>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</si>
  <si>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</si>
  <si>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</si>
  <si>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</si>
  <si>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</si>
  <si>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</si>
  <si>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</si>
  <si>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</si>
  <si>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</si>
  <si>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</si>
  <si>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</si>
  <si>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</si>
  <si>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</si>
  <si>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</si>
  <si>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</si>
  <si>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</si>
  <si>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</si>
  <si>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</si>
  <si>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</si>
  <si>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</si>
  <si>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</si>
  <si>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</si>
  <si>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</si>
  <si>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</si>
  <si>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</si>
  <si>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</si>
  <si>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</si>
  <si>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</si>
  <si>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</si>
  <si>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</si>
  <si>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</si>
  <si>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</si>
  <si>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</si>
  <si>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</si>
  <si>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</si>
  <si>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</si>
  <si>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</si>
  <si>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</si>
  <si>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</si>
  <si>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</si>
  <si>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</si>
  <si>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</si>
  <si>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</si>
  <si>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</si>
  <si>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</si>
  <si>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</si>
  <si>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</si>
  <si>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</si>
  <si>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</si>
  <si>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</si>
  <si>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</si>
  <si>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</si>
  <si>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</si>
  <si>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</si>
  <si>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</si>
  <si>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</si>
  <si>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</si>
  <si>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</si>
  <si>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</si>
  <si>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</si>
  <si>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</si>
  <si>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</si>
  <si>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</si>
  <si>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</si>
  <si>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</si>
  <si>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</si>
  <si>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</si>
  <si>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</si>
  <si>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</si>
  <si>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</si>
  <si>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</si>
  <si>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</si>
  <si>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</si>
  <si>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</si>
  <si>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</si>
  <si>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</si>
  <si>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</si>
  <si>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</si>
  <si>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</si>
  <si>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</si>
  <si>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</si>
  <si>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</si>
  <si>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</si>
  <si>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</si>
  <si>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</si>
  <si>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</si>
  <si>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</si>
  <si>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</si>
  <si>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</si>
  <si>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</si>
  <si>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</si>
  <si>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</si>
  <si>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</si>
  <si>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</si>
  <si>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</si>
  <si>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</si>
  <si>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</si>
  <si>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</si>
  <si>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</si>
  <si>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</si>
  <si>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</si>
  <si>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</si>
  <si>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</si>
  <si>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</si>
  <si>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</si>
  <si>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</si>
  <si>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</si>
  <si>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</si>
  <si>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</si>
  <si>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</si>
  <si>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</si>
  <si>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</si>
  <si>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</si>
  <si>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</si>
  <si>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</si>
  <si>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</si>
  <si>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</si>
  <si>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</si>
  <si>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</si>
  <si>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</si>
  <si>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</si>
  <si>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</si>
  <si>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</si>
  <si>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</si>
  <si>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</si>
  <si>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</si>
  <si>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</si>
  <si>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</si>
  <si>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</si>
  <si>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</si>
  <si>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</si>
  <si>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</si>
  <si>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</si>
  <si>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</si>
  <si>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</si>
  <si>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</si>
  <si>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</si>
  <si>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</si>
  <si>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</si>
  <si>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</si>
  <si>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</si>
  <si>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</si>
  <si>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</si>
  <si>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</si>
  <si>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</si>
  <si>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</si>
  <si>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</si>
  <si>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</si>
  <si>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</si>
  <si>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</si>
  <si>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</si>
  <si>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</si>
  <si>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</si>
  <si>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</si>
  <si>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</si>
  <si>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</si>
  <si>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</si>
  <si>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</si>
  <si>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</si>
  <si>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</si>
  <si>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</si>
  <si>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</si>
  <si>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</si>
  <si>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</si>
  <si>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</si>
  <si>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</si>
  <si>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</si>
  <si>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</si>
  <si>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</si>
  <si>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</si>
  <si>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</si>
  <si>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</si>
  <si>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</si>
  <si>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</si>
  <si>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</si>
  <si>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</si>
  <si>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</si>
  <si>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</si>
  <si>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</si>
  <si>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</si>
  <si>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</si>
  <si>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</si>
  <si>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</si>
  <si>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</si>
  <si>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</si>
  <si>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</si>
  <si>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</si>
  <si>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</si>
  <si>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</si>
  <si>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</si>
  <si>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</si>
  <si>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</si>
  <si>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</si>
  <si>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</si>
  <si>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</si>
  <si>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</si>
  <si>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</si>
  <si>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</si>
  <si>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</si>
  <si>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</si>
  <si>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</si>
  <si>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</si>
  <si>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</si>
  <si>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</si>
  <si>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</si>
  <si>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</si>
  <si>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</si>
  <si>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</si>
  <si>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</si>
  <si>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</si>
  <si>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</si>
  <si>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</si>
  <si>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</si>
  <si>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</si>
  <si>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</si>
  <si>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</si>
  <si>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</si>
  <si>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</si>
  <si>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</si>
  <si>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</si>
  <si>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</si>
  <si>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</si>
  <si>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</si>
  <si>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</si>
  <si>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</si>
  <si>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</si>
  <si>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</si>
  <si>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</si>
  <si>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</si>
  <si>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</si>
  <si>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</si>
  <si>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</si>
  <si>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</si>
  <si>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</si>
  <si>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</si>
  <si>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</si>
  <si>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</si>
  <si>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</si>
  <si>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</si>
  <si>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</si>
  <si>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</si>
  <si>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</si>
  <si>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</si>
  <si>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</si>
  <si>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</si>
  <si>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</si>
  <si>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</si>
  <si>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</si>
  <si>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</si>
  <si>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</si>
  <si>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</si>
  <si>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</si>
  <si>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</si>
  <si>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</si>
  <si>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</si>
  <si>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</si>
  <si>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</si>
  <si>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</si>
  <si>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</si>
  <si>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</si>
  <si>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</si>
  <si>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</si>
  <si>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</si>
  <si>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</si>
  <si>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</si>
  <si>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</si>
  <si>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</si>
  <si>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</si>
  <si>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</si>
  <si>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</si>
  <si>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</si>
  <si>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</si>
  <si>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</si>
  <si>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</si>
  <si>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</si>
  <si>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</si>
  <si>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</si>
  <si>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</si>
  <si>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</si>
  <si>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</si>
  <si>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</si>
  <si>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</si>
  <si>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</si>
  <si>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</si>
  <si>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</si>
  <si>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</si>
  <si>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</si>
  <si>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</si>
  <si>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</si>
  <si>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</si>
  <si>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</si>
  <si>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</si>
  <si>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</si>
  <si>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</si>
  <si>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</si>
  <si>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</si>
  <si>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</si>
  <si>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</si>
  <si>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</si>
  <si>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</si>
  <si>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</si>
  <si>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</si>
  <si>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</si>
  <si>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</si>
  <si>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</si>
  <si>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</si>
  <si>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</si>
  <si>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</si>
  <si>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</si>
  <si>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</si>
  <si>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</si>
  <si>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</si>
  <si>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</si>
  <si>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</si>
  <si>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</si>
  <si>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</si>
  <si>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</si>
  <si>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</si>
  <si>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</si>
  <si>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</si>
  <si>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</si>
  <si>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</si>
  <si>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</si>
  <si>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</si>
  <si>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</si>
  <si>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</si>
  <si>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</si>
  <si>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</si>
  <si>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</si>
  <si>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</si>
  <si>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</si>
  <si>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</si>
  <si>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</si>
  <si>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</si>
  <si>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</si>
  <si>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</si>
  <si>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</si>
  <si>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</si>
  <si>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</si>
  <si>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</si>
  <si>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</si>
  <si>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</si>
  <si>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</si>
  <si>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</si>
  <si>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</si>
  <si>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</si>
  <si>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</si>
  <si>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</si>
  <si>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</si>
  <si>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</si>
  <si>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</si>
  <si>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</si>
  <si>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</si>
  <si>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</si>
  <si>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</si>
  <si>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</si>
  <si>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</si>
  <si>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</si>
  <si>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</si>
  <si>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</si>
  <si>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</si>
  <si>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</si>
  <si>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</si>
  <si>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</si>
  <si>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</si>
  <si>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</si>
  <si>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</si>
  <si>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</si>
  <si>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</si>
  <si>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</si>
  <si>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</si>
  <si>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</si>
  <si>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</si>
  <si>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</si>
  <si>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</si>
  <si>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</si>
  <si>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</si>
  <si>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</si>
  <si>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</si>
  <si>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</si>
  <si>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</si>
  <si>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</si>
  <si>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</si>
  <si>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</si>
  <si>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</si>
  <si>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</si>
  <si>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</si>
  <si>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</si>
  <si>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</si>
  <si>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</si>
  <si>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</si>
  <si>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</si>
  <si>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</si>
  <si>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</si>
  <si>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</si>
  <si>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</si>
  <si>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</si>
  <si>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</si>
  <si>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</si>
  <si>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</si>
  <si>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</si>
  <si>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</si>
  <si>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</si>
  <si>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</si>
  <si>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</si>
  <si>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</si>
  <si>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</si>
  <si>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</si>
  <si>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</si>
  <si>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</si>
  <si>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</si>
  <si>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</si>
  <si>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</si>
  <si>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</si>
  <si>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</si>
  <si>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</si>
  <si>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</si>
  <si>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</si>
  <si>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</si>
  <si>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</si>
  <si>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</si>
  <si>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</si>
  <si>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</si>
  <si>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</si>
  <si>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</si>
  <si>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</si>
  <si>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</si>
  <si>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</si>
  <si>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</si>
  <si>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</si>
  <si>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</si>
  <si>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</si>
  <si>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</si>
  <si>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</si>
  <si>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</si>
  <si>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</si>
  <si>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</si>
  <si>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</si>
  <si>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</si>
  <si>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</si>
  <si>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</si>
  <si>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</si>
  <si>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</si>
  <si>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</si>
  <si>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</si>
  <si>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</si>
  <si>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</si>
  <si>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</si>
  <si>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</si>
  <si>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</si>
  <si>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</si>
  <si>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</si>
  <si>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</si>
  <si>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</si>
  <si>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</si>
  <si>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</si>
  <si>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</si>
  <si>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</si>
  <si>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</si>
  <si>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</si>
  <si>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</si>
  <si>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</si>
  <si>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</si>
  <si>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</si>
  <si>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</si>
  <si>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</si>
  <si>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</si>
  <si>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</si>
  <si>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</si>
  <si>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</si>
  <si>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</si>
  <si>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</si>
  <si>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</si>
  <si>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</si>
  <si>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</si>
  <si>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</si>
  <si>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</si>
  <si>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</si>
  <si>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</si>
  <si>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</si>
  <si>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</si>
  <si>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</si>
  <si>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</si>
  <si>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</si>
  <si>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</si>
  <si>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</si>
  <si>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</si>
  <si>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</si>
  <si>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</si>
  <si>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</si>
  <si>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</si>
  <si>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</si>
  <si>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</si>
  <si>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</si>
  <si>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</si>
  <si>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</si>
  <si>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</si>
  <si>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</si>
  <si>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</si>
  <si>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</si>
  <si>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</si>
  <si>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</si>
  <si>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</si>
  <si>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</si>
  <si>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</si>
  <si>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</si>
  <si>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</si>
  <si>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</si>
  <si>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</si>
  <si>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</si>
  <si>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</si>
  <si>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</si>
  <si>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</si>
  <si>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</si>
  <si>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</si>
  <si>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</si>
  <si>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</si>
  <si>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</si>
  <si>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</si>
  <si>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</si>
  <si>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</si>
  <si>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</si>
  <si>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</si>
  <si>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</si>
  <si>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</si>
  <si>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</si>
  <si>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</si>
  <si>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</si>
  <si>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</si>
  <si>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</si>
  <si>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</si>
  <si>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</si>
  <si>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</si>
  <si>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</si>
  <si>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</si>
  <si>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</si>
  <si>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</si>
  <si>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</si>
  <si>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</si>
  <si>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</si>
  <si>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</si>
  <si>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</si>
  <si>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</si>
  <si>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</si>
  <si>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</si>
  <si>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</si>
  <si>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</si>
  <si>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</si>
  <si>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</si>
  <si>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</si>
  <si>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</si>
  <si>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</si>
  <si>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</si>
  <si>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</si>
  <si>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</si>
  <si>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</si>
  <si>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</si>
  <si>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</si>
  <si>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</si>
  <si>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</si>
  <si>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</si>
  <si>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</si>
  <si>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</si>
  <si>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</si>
  <si>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</si>
  <si>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</si>
  <si>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</si>
  <si>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</si>
  <si>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</si>
  <si>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</si>
  <si>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</si>
  <si>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</si>
  <si>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</si>
  <si>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</si>
  <si>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</si>
  <si>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</si>
  <si>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</si>
  <si>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</si>
  <si>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</si>
  <si>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</si>
  <si>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</si>
  <si>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</si>
  <si>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</si>
  <si>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</si>
  <si>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</si>
  <si>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</si>
  <si>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</si>
  <si>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</si>
  <si>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</si>
  <si>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</si>
  <si>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</si>
  <si>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</si>
  <si>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</si>
  <si>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</si>
  <si>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</si>
  <si>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</si>
  <si>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</si>
  <si>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</si>
  <si>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</si>
  <si>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</si>
  <si>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</si>
  <si>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</si>
  <si>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</si>
  <si>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</si>
  <si>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</si>
  <si>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</si>
  <si>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</si>
  <si>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</si>
  <si>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</si>
  <si>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</si>
  <si>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</si>
  <si>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</si>
  <si>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</si>
  <si>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</si>
  <si>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</si>
  <si>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</si>
  <si>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</si>
  <si>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</si>
  <si>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</si>
  <si>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</si>
  <si>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</si>
  <si>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</si>
  <si>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</si>
  <si>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</si>
  <si>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</si>
  <si>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</si>
  <si>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</si>
  <si>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</si>
  <si>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</si>
  <si>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</si>
  <si>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</si>
  <si>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</si>
  <si>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</si>
  <si>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</si>
  <si>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</si>
  <si>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</si>
  <si>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</si>
  <si>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</si>
  <si>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</si>
  <si>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</si>
  <si>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</si>
  <si>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</si>
  <si>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</si>
  <si>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</si>
  <si>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</si>
  <si>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</si>
  <si>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</si>
  <si>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</si>
  <si>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</si>
  <si>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</si>
  <si>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</si>
  <si>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</si>
  <si>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</si>
  <si>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</si>
  <si>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</si>
  <si>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</si>
  <si>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</si>
  <si>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</si>
  <si>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</si>
  <si>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</si>
  <si>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</si>
  <si>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</si>
  <si>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</si>
  <si>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</si>
  <si>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</si>
  <si>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</si>
  <si>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</si>
  <si>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</si>
  <si>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</si>
  <si>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</si>
  <si>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</si>
  <si>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</si>
  <si>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</si>
  <si>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</si>
  <si>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</si>
  <si>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</si>
  <si>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</si>
  <si>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</si>
  <si>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</si>
  <si>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</si>
  <si>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</si>
  <si>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</si>
  <si>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</si>
  <si>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</si>
  <si>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</si>
  <si>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</si>
  <si>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</si>
  <si>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</si>
  <si>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</si>
  <si>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</si>
  <si>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</si>
  <si>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</si>
  <si>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</si>
  <si>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</si>
  <si>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</si>
  <si>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</si>
  <si>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</si>
  <si>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</si>
  <si>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</si>
  <si>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</si>
  <si>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</si>
  <si>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</si>
  <si>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</si>
  <si>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</si>
  <si>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</si>
  <si>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</si>
  <si>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</si>
  <si>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</si>
  <si>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</si>
  <si>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</si>
  <si>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</si>
  <si>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</si>
  <si>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</si>
  <si>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</si>
  <si>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</si>
  <si>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</si>
  <si>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</si>
  <si>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</si>
  <si>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</si>
  <si>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</si>
  <si>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</si>
  <si>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</si>
  <si>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</si>
  <si>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</si>
  <si>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</si>
  <si>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</si>
  <si>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</si>
  <si>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</si>
  <si>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</si>
  <si>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</si>
  <si>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</si>
  <si>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</si>
  <si>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</si>
  <si>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</si>
  <si>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</si>
  <si>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</si>
  <si>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</si>
  <si>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</si>
  <si>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</si>
  <si>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</si>
  <si>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</si>
  <si>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</si>
  <si>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</si>
  <si>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</si>
  <si>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</si>
  <si>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</si>
  <si>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</si>
  <si>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</si>
  <si>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</si>
  <si>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</si>
  <si>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</si>
  <si>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</si>
  <si>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</si>
  <si>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</si>
  <si>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</si>
  <si>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</si>
  <si>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</si>
  <si>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</si>
  <si>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</si>
  <si>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</si>
  <si>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</si>
  <si>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</si>
  <si>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</si>
  <si>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</si>
  <si>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</si>
  <si>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</si>
  <si>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</si>
  <si>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</si>
  <si>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</si>
  <si>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</si>
  <si>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</si>
  <si>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</si>
  <si>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</si>
  <si>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</si>
  <si>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</si>
  <si>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</si>
  <si>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</si>
  <si>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</si>
  <si>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</si>
  <si>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</si>
  <si>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</si>
  <si>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</si>
  <si>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</si>
  <si>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</si>
  <si>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</si>
  <si>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</si>
  <si>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</si>
  <si>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</si>
  <si>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</si>
  <si>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</si>
  <si>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</si>
  <si>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</si>
  <si>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</si>
  <si>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</si>
  <si>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</si>
  <si>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</si>
  <si>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</si>
  <si>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</si>
  <si>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</si>
  <si>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</si>
  <si>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</si>
  <si>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</si>
  <si>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</si>
  <si>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</si>
  <si>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</si>
  <si>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</si>
  <si>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</si>
  <si>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</si>
  <si>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</si>
  <si>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</si>
  <si>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</si>
  <si>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</si>
  <si>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</si>
  <si>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</si>
  <si>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</si>
  <si>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</si>
  <si>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</si>
  <si>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</si>
  <si>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</si>
  <si>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</si>
  <si>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</si>
  <si>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</si>
  <si>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</si>
  <si>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</si>
  <si>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</si>
  <si>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</si>
  <si>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</si>
  <si>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</si>
  <si>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</si>
  <si>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</si>
  <si>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</si>
  <si>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</si>
  <si>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</si>
  <si>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</si>
  <si>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</si>
  <si>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</si>
  <si>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</si>
  <si>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</si>
  <si>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</si>
  <si>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</si>
  <si>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</si>
  <si>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</si>
  <si>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</si>
  <si>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</si>
  <si>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</si>
  <si>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</si>
  <si>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</si>
  <si>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</si>
  <si>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</si>
  <si>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</si>
  <si>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</si>
  <si>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</si>
  <si>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</si>
  <si>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</si>
  <si>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</si>
  <si>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</si>
  <si>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</si>
  <si>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</si>
  <si>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</si>
  <si>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</si>
  <si>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</si>
  <si>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</si>
  <si>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</si>
  <si>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</si>
  <si>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</si>
  <si>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</si>
  <si>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</si>
  <si>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</si>
  <si>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</si>
  <si>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</si>
  <si>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</si>
  <si>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</si>
  <si>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</si>
  <si>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</si>
  <si>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</si>
  <si>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</si>
  <si>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</si>
  <si>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</si>
  <si>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</si>
  <si>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</si>
  <si>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</si>
  <si>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</si>
  <si>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</si>
  <si>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</si>
  <si>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</si>
  <si>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</si>
  <si>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</si>
  <si>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</si>
  <si>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</si>
  <si>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</si>
  <si>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</si>
  <si>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</si>
  <si>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</si>
  <si>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</si>
  <si>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</si>
  <si>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</si>
  <si>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</si>
  <si>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</si>
  <si>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</si>
  <si>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</si>
  <si>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</si>
  <si>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</si>
  <si>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</si>
  <si>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</si>
  <si>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</si>
  <si>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</si>
  <si>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</si>
  <si>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</si>
  <si>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</si>
  <si>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</si>
  <si>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</si>
  <si>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</si>
  <si>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</si>
  <si>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</si>
  <si>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</si>
  <si>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</si>
  <si>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</si>
  <si>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</si>
  <si>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</si>
  <si>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</si>
  <si>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</si>
  <si>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</si>
  <si>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</si>
  <si>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</si>
  <si>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</si>
  <si>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</si>
  <si>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</si>
  <si>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</si>
  <si>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</si>
  <si>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</si>
  <si>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</si>
  <si>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</si>
  <si>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</si>
  <si>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</si>
  <si>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</si>
  <si>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</si>
  <si>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</si>
  <si>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</si>
  <si>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</si>
  <si>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</si>
  <si>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</si>
  <si>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</si>
  <si>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</si>
  <si>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</si>
  <si>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</si>
  <si>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</si>
  <si>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</si>
  <si>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</si>
  <si>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</si>
  <si>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</si>
  <si>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</si>
  <si>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</si>
  <si>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</si>
  <si>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</si>
  <si>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</si>
  <si>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</si>
  <si>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</si>
  <si>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</si>
  <si>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</si>
  <si>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</si>
  <si>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</si>
  <si>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</si>
  <si>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</si>
  <si>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</si>
  <si>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</si>
  <si>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</si>
  <si>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</si>
  <si>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</si>
  <si>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</si>
  <si>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</si>
  <si>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</si>
  <si>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</si>
  <si>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</si>
  <si>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</si>
  <si>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</si>
  <si>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</si>
  <si>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</si>
  <si>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</si>
  <si>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</si>
  <si>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</si>
  <si>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</si>
  <si>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</si>
  <si>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</si>
  <si>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</si>
  <si>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</si>
  <si>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</si>
  <si>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</si>
  <si>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</si>
  <si>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</si>
  <si>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</si>
  <si>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</si>
  <si>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</si>
  <si>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</si>
  <si>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</si>
  <si>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</si>
  <si>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</si>
  <si>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</si>
  <si>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</si>
  <si>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</si>
  <si>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</si>
  <si>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</si>
  <si>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</si>
  <si>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</si>
  <si>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</si>
  <si>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</si>
  <si>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</si>
  <si>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</si>
  <si>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</si>
  <si>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</si>
  <si>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</si>
  <si>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</si>
  <si>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</si>
  <si>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</si>
  <si>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</si>
  <si>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</si>
  <si>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</si>
  <si>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</si>
  <si>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</si>
  <si>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</si>
  <si>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</si>
  <si>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</si>
  <si>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</si>
  <si>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</si>
  <si>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</si>
  <si>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</si>
  <si>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</si>
  <si>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</si>
  <si>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</si>
  <si>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</si>
  <si>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</si>
  <si>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</si>
  <si>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</si>
  <si>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</si>
  <si>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</si>
  <si>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</si>
  <si>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</si>
  <si>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</si>
  <si>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</si>
  <si>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</si>
  <si>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</si>
  <si>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</si>
  <si>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</si>
  <si>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</si>
  <si>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</si>
  <si>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</si>
  <si>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</si>
  <si>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</si>
  <si>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</si>
  <si>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</si>
  <si>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</si>
  <si>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</si>
  <si>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</si>
  <si>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</si>
  <si>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</si>
  <si>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</si>
  <si>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</si>
  <si>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</si>
  <si>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</si>
  <si>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</si>
  <si>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</si>
  <si>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</si>
  <si>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</si>
  <si>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</si>
  <si>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</si>
  <si>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</si>
  <si>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</si>
  <si>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</si>
  <si>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</si>
  <si>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</si>
  <si>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</si>
  <si>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</si>
  <si>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</si>
  <si>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</si>
  <si>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</si>
  <si>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</si>
  <si>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</si>
  <si>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</si>
  <si>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</si>
  <si>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</si>
  <si>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</si>
  <si>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</si>
  <si>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</si>
  <si>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</si>
  <si>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</si>
  <si>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</si>
  <si>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</si>
  <si>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</si>
  <si>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</si>
  <si>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</si>
  <si>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</si>
  <si>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</si>
  <si>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</si>
  <si>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</si>
  <si>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</si>
  <si>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</si>
  <si>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</si>
  <si>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</si>
  <si>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</si>
  <si>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</si>
  <si>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</si>
  <si>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</si>
  <si>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</si>
  <si>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</si>
  <si>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</si>
  <si>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</si>
  <si>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</si>
  <si>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</si>
  <si>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</si>
  <si>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</si>
  <si>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</si>
  <si>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</si>
  <si>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</si>
  <si>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</si>
  <si>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</si>
  <si>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</si>
  <si>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</si>
  <si>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</si>
  <si>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</si>
  <si>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</si>
  <si>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</si>
  <si>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</si>
  <si>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</si>
  <si>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</si>
  <si>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</si>
  <si>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</si>
  <si>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</si>
  <si>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</si>
  <si>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</si>
  <si>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</si>
  <si>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</si>
  <si>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</si>
  <si>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</si>
  <si>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</si>
  <si>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</si>
  <si>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</si>
  <si>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</si>
  <si>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</si>
  <si>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</si>
  <si>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</si>
  <si>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</si>
  <si>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</si>
  <si>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</si>
  <si>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</si>
  <si>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</si>
  <si>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</si>
  <si>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</si>
  <si>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</si>
  <si>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</si>
  <si>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</si>
  <si>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</si>
  <si>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</si>
  <si>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</si>
  <si>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</si>
  <si>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</si>
  <si>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</si>
  <si>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</si>
  <si>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</si>
  <si>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</si>
  <si>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</si>
  <si>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</si>
  <si>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</si>
  <si>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</si>
  <si>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</si>
  <si>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</si>
  <si>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</si>
  <si>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</si>
  <si>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</si>
  <si>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</si>
  <si>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</si>
  <si>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</si>
  <si>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</si>
  <si>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</si>
  <si>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</si>
  <si>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</si>
  <si>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</si>
  <si>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</si>
  <si>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</si>
  <si>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</si>
  <si>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</si>
  <si>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</si>
  <si>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</si>
  <si>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</si>
  <si>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</si>
  <si>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</si>
  <si>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</si>
  <si>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</si>
  <si>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</si>
  <si>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</si>
  <si>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</si>
  <si>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</si>
  <si>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</si>
  <si>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</si>
  <si>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</si>
  <si>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</si>
  <si>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</si>
  <si>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</si>
  <si>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</si>
  <si>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</si>
  <si>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</si>
  <si>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</si>
  <si>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</si>
  <si>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</si>
  <si>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</si>
  <si>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</si>
  <si>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</si>
  <si>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</si>
  <si>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</si>
  <si>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</si>
  <si>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</si>
  <si>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</si>
  <si>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</si>
  <si>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</si>
  <si>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</si>
  <si>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</si>
  <si>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</si>
  <si>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</si>
  <si>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</si>
  <si>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</si>
  <si>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</si>
  <si>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</si>
  <si>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</si>
  <si>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</si>
  <si>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</si>
  <si>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</si>
  <si>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</si>
  <si>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</si>
  <si>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</si>
  <si>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</si>
  <si>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</si>
  <si>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</si>
  <si>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</si>
  <si>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</si>
  <si>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</si>
  <si>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</si>
  <si>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</si>
  <si>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</si>
  <si>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</si>
  <si>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</si>
  <si>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</si>
  <si>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</si>
  <si>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</si>
  <si>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</si>
  <si>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</si>
  <si>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</si>
  <si>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</si>
  <si>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</si>
  <si>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</si>
  <si>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</si>
  <si>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</si>
  <si>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</si>
  <si>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</si>
  <si>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</si>
  <si>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</si>
  <si>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</si>
  <si>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</si>
  <si>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</si>
  <si>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</si>
  <si>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</si>
  <si>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</si>
  <si>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</si>
  <si>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</si>
  <si>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</si>
  <si>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</si>
  <si>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</si>
  <si>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</si>
  <si>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</si>
  <si>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</si>
  <si>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</si>
  <si>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</si>
  <si>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</si>
  <si>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</si>
  <si>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</si>
  <si>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</si>
  <si>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</si>
  <si>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</si>
  <si>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</si>
  <si>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</si>
  <si>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</si>
  <si>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</si>
  <si>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</si>
  <si>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</si>
  <si>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</si>
  <si>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</si>
  <si>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</si>
  <si>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</si>
  <si>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</si>
  <si>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</si>
  <si>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</si>
  <si>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</si>
  <si>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</si>
  <si>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</si>
  <si>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</si>
  <si>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</si>
  <si>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</si>
  <si>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</si>
  <si>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</si>
  <si>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</si>
  <si>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</si>
  <si>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</si>
  <si>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</si>
  <si>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</si>
  <si>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</si>
  <si>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</si>
  <si>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</si>
  <si>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</si>
  <si>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</si>
  <si>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</si>
  <si>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</si>
  <si>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</si>
  <si>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</si>
  <si>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</si>
  <si>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</si>
  <si>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</si>
  <si>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</si>
  <si>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</si>
  <si>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</si>
  <si>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</si>
  <si>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</si>
  <si>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</si>
  <si>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</si>
  <si>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</si>
  <si>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</si>
  <si>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</si>
  <si>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</si>
  <si>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</si>
  <si>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</si>
  <si>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</si>
  <si>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</si>
  <si>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</si>
  <si>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</si>
  <si>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</si>
  <si>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</si>
  <si>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</si>
  <si>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</si>
  <si>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</si>
  <si>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</si>
  <si>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</si>
  <si>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</si>
  <si>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</si>
  <si>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</si>
  <si>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</si>
  <si>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</si>
  <si>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</si>
  <si>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</si>
  <si>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</si>
  <si>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</si>
  <si>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</si>
  <si>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</si>
  <si>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</si>
  <si>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</si>
  <si>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</si>
  <si>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</si>
  <si>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</si>
  <si>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</si>
  <si>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</si>
  <si>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</si>
  <si>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</si>
  <si>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</si>
  <si>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</si>
  <si>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</si>
  <si>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</si>
  <si>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</si>
  <si>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</si>
  <si>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</si>
  <si>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</si>
  <si>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</si>
  <si>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</si>
  <si>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</si>
  <si>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</si>
  <si>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</si>
  <si>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</si>
  <si>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</si>
  <si>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</si>
  <si>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</si>
  <si>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</si>
  <si>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</si>
  <si>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</si>
  <si>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</si>
  <si>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</si>
  <si>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</si>
  <si>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</si>
  <si>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</si>
  <si>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</si>
  <si>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</si>
  <si>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</si>
  <si>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</si>
  <si>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</si>
  <si>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</si>
  <si>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</si>
  <si>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</si>
  <si>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</si>
  <si>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</si>
  <si>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</si>
  <si>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</si>
  <si>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</si>
  <si>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</si>
  <si>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</si>
  <si>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</si>
  <si>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</si>
  <si>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</si>
  <si>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</si>
  <si>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</si>
  <si>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</si>
  <si>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</si>
  <si>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</si>
  <si>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</si>
  <si>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</si>
  <si>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</si>
  <si>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</si>
  <si>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</si>
  <si>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</si>
  <si>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</si>
  <si>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</si>
  <si>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</si>
  <si>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</si>
  <si>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</si>
  <si>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</si>
  <si>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</si>
  <si>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</si>
  <si>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</si>
  <si>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</si>
  <si>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</si>
  <si>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</si>
  <si>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</si>
  <si>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</si>
  <si>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</si>
  <si>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</si>
  <si>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</si>
  <si>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</si>
  <si>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</si>
  <si>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</si>
  <si>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</si>
  <si>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</si>
  <si>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</si>
  <si>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</si>
  <si>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</si>
  <si>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</si>
  <si>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</si>
  <si>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</si>
  <si>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</si>
  <si>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</si>
  <si>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</si>
  <si>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</si>
  <si>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</si>
  <si>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</si>
  <si>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</si>
  <si>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</si>
  <si>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</si>
  <si>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</si>
  <si>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</si>
  <si>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</si>
  <si>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</si>
  <si>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</si>
  <si>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</si>
  <si>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</si>
  <si>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</si>
  <si>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</si>
  <si>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</si>
  <si>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</si>
  <si>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</si>
  <si>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</si>
  <si>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</si>
  <si>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</si>
  <si>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</si>
  <si>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</si>
  <si>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</si>
  <si>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</si>
  <si>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</si>
  <si>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</si>
  <si>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</si>
  <si>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</si>
  <si>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</si>
  <si>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</si>
  <si>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</si>
  <si>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</si>
  <si>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</si>
  <si>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</si>
  <si>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</si>
  <si>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</si>
  <si>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</si>
  <si>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</si>
  <si>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</si>
  <si>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</si>
  <si>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</si>
  <si>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</si>
  <si>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</si>
  <si>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</si>
  <si>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</si>
  <si>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</si>
  <si>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</si>
  <si>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</si>
  <si>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</si>
  <si>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</si>
  <si>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</si>
  <si>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</si>
  <si>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</si>
  <si>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</si>
  <si>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</si>
  <si>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</si>
  <si>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</si>
  <si>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</si>
  <si>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</si>
  <si>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</si>
  <si>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</si>
  <si>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</si>
  <si>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</si>
  <si>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</si>
  <si>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</si>
  <si>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</si>
  <si>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</si>
  <si>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</si>
  <si>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</si>
  <si>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</si>
  <si>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</si>
  <si>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</si>
  <si>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</si>
  <si>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</si>
  <si>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</si>
  <si>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</si>
  <si>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</si>
  <si>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</si>
  <si>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</si>
  <si>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</si>
  <si>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</si>
  <si>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</si>
  <si>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</si>
  <si>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</si>
  <si>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</si>
  <si>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</si>
  <si>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</si>
  <si>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</si>
  <si>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</si>
  <si>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</si>
  <si>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</si>
  <si>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</si>
  <si>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</si>
  <si>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</si>
  <si>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</si>
  <si>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</si>
  <si>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</si>
  <si>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</si>
  <si>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</si>
  <si>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</si>
  <si>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</si>
  <si>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</si>
  <si>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</si>
  <si>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</si>
  <si>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</si>
  <si>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</si>
  <si>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</si>
  <si>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</si>
  <si>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</si>
  <si>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</si>
  <si>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</si>
  <si>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</si>
  <si>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</si>
  <si>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</si>
  <si>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</si>
  <si>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</si>
  <si>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</si>
  <si>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</si>
  <si>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</si>
  <si>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</si>
  <si>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</si>
  <si>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</si>
  <si>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</si>
  <si>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</si>
  <si>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</si>
  <si>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</si>
  <si>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</si>
  <si>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</si>
  <si>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</si>
  <si>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</si>
  <si>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</si>
  <si>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</si>
  <si>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</si>
  <si>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</si>
  <si>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</si>
  <si>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</si>
  <si>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</si>
  <si>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</si>
  <si>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</si>
  <si>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</si>
  <si>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</si>
  <si>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</si>
  <si>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</si>
  <si>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</si>
  <si>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</si>
  <si>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</si>
  <si>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</si>
  <si>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</si>
  <si>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</si>
  <si>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</si>
  <si>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</si>
  <si>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</si>
  <si>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</si>
  <si>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</si>
  <si>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</si>
  <si>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</si>
  <si>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</si>
  <si>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</si>
  <si>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</si>
  <si>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</si>
  <si>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</si>
  <si>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</si>
  <si>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</si>
  <si>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</si>
  <si>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</si>
  <si>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</si>
  <si>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</si>
  <si>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</si>
  <si>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</si>
  <si>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</si>
  <si>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</si>
  <si>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</si>
  <si>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</si>
  <si>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</si>
  <si>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</si>
  <si>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</si>
  <si>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</si>
  <si>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</si>
  <si>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</si>
  <si>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</si>
  <si>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</si>
  <si>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</si>
  <si>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</si>
  <si>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</si>
  <si>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</si>
  <si>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</si>
  <si>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</si>
  <si>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</si>
  <si>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</si>
  <si>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</si>
  <si>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</si>
  <si>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</si>
  <si>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</si>
  <si>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</si>
  <si>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</si>
  <si>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</si>
  <si>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</si>
  <si>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</si>
  <si>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</si>
  <si>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</si>
  <si>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</si>
  <si>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</si>
  <si>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</si>
  <si>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</si>
  <si>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</si>
  <si>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</si>
  <si>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</si>
  <si>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</si>
  <si>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</si>
  <si>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</si>
  <si>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</si>
  <si>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</si>
  <si>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</si>
  <si>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</si>
  <si>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</si>
  <si>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</si>
  <si>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</si>
  <si>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</si>
  <si>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</si>
  <si>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</si>
  <si>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</si>
  <si>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</si>
  <si>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</si>
  <si>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</si>
  <si>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</si>
  <si>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</si>
  <si>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</si>
  <si>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</si>
  <si>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</si>
  <si>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</si>
  <si>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</si>
  <si>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</si>
  <si>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</si>
  <si>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</si>
  <si>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</si>
  <si>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</si>
  <si>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</si>
  <si>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</si>
  <si>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</si>
  <si>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</si>
  <si>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</si>
  <si>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</si>
  <si>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</si>
  <si>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</si>
  <si>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</si>
  <si>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</si>
  <si>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</si>
  <si>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</si>
  <si>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</si>
  <si>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</si>
  <si>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</si>
  <si>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</si>
  <si>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</si>
  <si>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</si>
  <si>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</si>
  <si>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</si>
  <si>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</si>
  <si>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</si>
  <si>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</si>
  <si>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</si>
  <si>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</si>
  <si>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</si>
  <si>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</si>
  <si>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</si>
  <si>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</si>
  <si>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</si>
  <si>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</si>
  <si>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</si>
  <si>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</si>
  <si>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</si>
  <si>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</si>
  <si>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</si>
  <si>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</si>
  <si>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</si>
  <si>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</si>
  <si>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</si>
  <si>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</si>
  <si>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</si>
  <si>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</si>
  <si>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</si>
  <si>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</si>
  <si>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</si>
  <si>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</si>
  <si>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</si>
  <si>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</si>
  <si>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</si>
  <si>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</si>
  <si>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</si>
  <si>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</si>
  <si>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</si>
  <si>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</si>
  <si>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</si>
  <si>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</si>
  <si>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</si>
  <si>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</si>
  <si>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</si>
  <si>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</si>
  <si>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</si>
  <si>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</si>
  <si>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</si>
  <si>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</si>
  <si>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</si>
  <si>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</si>
  <si>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</si>
  <si>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</si>
  <si>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</si>
  <si>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</si>
  <si>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</si>
  <si>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</si>
  <si>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</si>
  <si>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</si>
  <si>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</si>
  <si>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</si>
  <si>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</si>
  <si>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</si>
  <si>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</si>
  <si>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</si>
  <si>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</si>
  <si>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</si>
  <si>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</si>
  <si>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</si>
  <si>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</si>
  <si>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</si>
  <si>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</si>
  <si>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</si>
  <si>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</si>
  <si>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</si>
  <si>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</si>
  <si>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</si>
  <si>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</si>
  <si>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</si>
  <si>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</si>
  <si>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</si>
  <si>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</si>
  <si>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</si>
  <si>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</si>
  <si>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</si>
  <si>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</si>
  <si>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</si>
  <si>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</si>
  <si>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</si>
  <si>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</si>
  <si>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</si>
  <si>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</si>
  <si>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</si>
  <si>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</si>
  <si>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</si>
  <si>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</si>
  <si>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</si>
  <si>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</si>
  <si>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</si>
  <si>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</si>
  <si>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</si>
  <si>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</si>
  <si>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</si>
  <si>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</si>
  <si>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</si>
  <si>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</si>
  <si>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</si>
  <si>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</si>
  <si>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</si>
  <si>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</si>
  <si>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</si>
  <si>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</si>
  <si>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</si>
  <si>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</si>
  <si>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</si>
  <si>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</si>
  <si>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</si>
  <si>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</si>
  <si>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</si>
  <si>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</si>
  <si>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</si>
  <si>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</si>
  <si>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</si>
  <si>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</si>
  <si>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</si>
  <si>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</si>
  <si>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</si>
  <si>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</si>
  <si>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</si>
  <si>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</si>
  <si>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</si>
  <si>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</si>
  <si>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</si>
  <si>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</si>
  <si>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</si>
  <si>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</si>
  <si>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</si>
  <si>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</si>
  <si>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</si>
  <si>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</si>
  <si>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</si>
  <si>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</si>
  <si>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</si>
  <si>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</si>
  <si>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</si>
  <si>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</si>
  <si>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</si>
  <si>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</si>
  <si>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</si>
  <si>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</si>
  <si>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</si>
  <si>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</si>
  <si>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</si>
  <si>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</si>
  <si>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</si>
  <si>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</si>
  <si>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</si>
  <si>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</si>
  <si>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</si>
  <si>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</si>
  <si>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</si>
  <si>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</si>
  <si>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</si>
  <si>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</si>
  <si>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</si>
  <si>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</si>
  <si>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</si>
  <si>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</si>
  <si>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</si>
  <si>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</si>
  <si>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</si>
  <si>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</si>
  <si>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</si>
  <si>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</si>
  <si>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</si>
  <si>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</si>
  <si>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</si>
  <si>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</si>
  <si>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</si>
  <si>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</si>
  <si>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</si>
  <si>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</si>
  <si>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</si>
  <si>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</si>
  <si>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</si>
  <si>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</si>
  <si>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</si>
  <si>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</si>
  <si>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</si>
  <si>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</si>
  <si>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</si>
  <si>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</si>
  <si>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</si>
  <si>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</si>
  <si>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</si>
  <si>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</si>
  <si>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</si>
  <si>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</si>
  <si>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</si>
  <si>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</si>
  <si>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</si>
  <si>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</si>
  <si>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</si>
  <si>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</si>
  <si>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</si>
  <si>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</si>
  <si>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</si>
  <si>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</si>
  <si>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</si>
  <si>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</si>
  <si>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</si>
  <si>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</si>
  <si>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</si>
  <si>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</si>
  <si>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</si>
  <si>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</si>
  <si>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</si>
  <si>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</si>
  <si>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</si>
  <si>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</si>
  <si>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</si>
  <si>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</si>
  <si>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</si>
  <si>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</si>
  <si>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</si>
  <si>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</si>
  <si>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</si>
  <si>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</si>
  <si>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</si>
  <si>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</si>
  <si>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</si>
  <si>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</si>
  <si>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</si>
  <si>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</si>
  <si>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</si>
  <si>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</si>
  <si>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</si>
  <si>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</si>
  <si>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</si>
  <si>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</si>
  <si>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</si>
  <si>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</si>
  <si>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</si>
  <si>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</si>
  <si>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</si>
  <si>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</si>
  <si>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</si>
  <si>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</si>
  <si>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</si>
  <si>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</si>
  <si>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</si>
  <si>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</si>
  <si>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</si>
  <si>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</si>
  <si>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</si>
  <si>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</si>
  <si>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</si>
  <si>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</si>
  <si>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</si>
  <si>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</si>
  <si>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</si>
  <si>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</si>
  <si>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</si>
  <si>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</si>
  <si>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</si>
  <si>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</si>
  <si>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</si>
  <si>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</si>
  <si>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</si>
  <si>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</si>
  <si>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</si>
  <si>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</si>
  <si>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</si>
  <si>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</si>
  <si>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</si>
  <si>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</si>
  <si>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</si>
  <si>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</si>
  <si>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</si>
  <si>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</si>
  <si>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</si>
  <si>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</si>
  <si>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</si>
  <si>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</si>
  <si>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</si>
  <si>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</si>
  <si>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</si>
  <si>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</si>
  <si>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</si>
  <si>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</si>
  <si>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</si>
  <si>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</si>
  <si>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</si>
  <si>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</si>
  <si>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</si>
  <si>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</si>
  <si>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</si>
  <si>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</si>
  <si>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</si>
  <si>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</si>
  <si>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</si>
  <si>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</si>
  <si>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</si>
  <si>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</si>
  <si>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</si>
  <si>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</si>
  <si>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</si>
  <si>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</si>
  <si>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</si>
  <si>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</si>
  <si>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</si>
  <si>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</si>
  <si>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</si>
  <si>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</si>
  <si>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</si>
  <si>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</si>
  <si>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</si>
  <si>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</si>
  <si>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</si>
  <si>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</si>
  <si>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</si>
  <si>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</si>
  <si>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</si>
  <si>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</si>
  <si>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</si>
  <si>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</si>
  <si>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</si>
  <si>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</si>
  <si>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</si>
  <si>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</si>
  <si>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</si>
  <si>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</si>
  <si>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</si>
  <si>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</si>
  <si>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</si>
  <si>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</si>
  <si>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</si>
  <si>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</si>
  <si>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</si>
  <si>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</si>
  <si>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</si>
  <si>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</si>
  <si>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</si>
  <si>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</si>
  <si>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</si>
  <si>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</si>
  <si>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</si>
  <si>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</si>
  <si>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</si>
  <si>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</si>
  <si>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</si>
  <si>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</si>
  <si>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</si>
  <si>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</si>
  <si>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</si>
  <si>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</si>
  <si>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</si>
  <si>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</si>
  <si>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</si>
  <si>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</si>
  <si>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</si>
  <si>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</si>
  <si>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</si>
  <si>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</si>
  <si>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</si>
  <si>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</si>
  <si>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</si>
  <si>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</si>
  <si>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</si>
  <si>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</si>
  <si>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</si>
  <si>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</si>
  <si>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</si>
  <si>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</si>
  <si>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</si>
  <si>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</si>
  <si>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</si>
  <si>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</si>
  <si>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</si>
  <si>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</si>
  <si>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</si>
  <si>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</si>
  <si>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</si>
  <si>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</si>
  <si>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</si>
  <si>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</si>
  <si>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</si>
  <si>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</si>
  <si>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</si>
  <si>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</si>
  <si>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</si>
  <si>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</si>
  <si>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</si>
  <si>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</si>
  <si>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</si>
  <si>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</si>
  <si>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</si>
  <si>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</si>
  <si>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</si>
  <si>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</si>
  <si>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</si>
  <si>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</si>
  <si>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</si>
  <si>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</si>
  <si>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</si>
  <si>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</si>
  <si>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</si>
  <si>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</si>
  <si>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</si>
  <si>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</si>
  <si>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</si>
  <si>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</si>
  <si>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</si>
  <si>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</si>
  <si>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</si>
  <si>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</si>
  <si>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</si>
  <si>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</si>
  <si>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</si>
  <si>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</si>
  <si>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</si>
  <si>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</si>
  <si>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</si>
  <si>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</si>
  <si>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</si>
  <si>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</si>
  <si>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</si>
  <si>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</si>
  <si>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</si>
  <si>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</si>
  <si>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</si>
  <si>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</si>
  <si>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</si>
  <si>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</si>
  <si>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</si>
  <si>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</si>
  <si>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</si>
  <si>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</si>
  <si>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</si>
  <si>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</si>
  <si>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</si>
  <si>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</si>
  <si>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</si>
  <si>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</si>
  <si>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</si>
  <si>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</si>
  <si>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</si>
  <si>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</si>
  <si>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</si>
  <si>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</si>
  <si>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</si>
  <si>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</si>
  <si>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</si>
  <si>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</si>
  <si>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</si>
  <si>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</si>
  <si>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</si>
  <si>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</si>
  <si>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</si>
  <si>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</si>
  <si>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</si>
  <si>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</si>
  <si>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</si>
  <si>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</si>
  <si>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</si>
  <si>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</si>
  <si>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</si>
  <si>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</si>
  <si>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</si>
  <si>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</si>
  <si>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</si>
  <si>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</si>
  <si>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</si>
  <si>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</si>
  <si>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</si>
  <si>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</si>
  <si>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</si>
  <si>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</si>
  <si>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</si>
  <si>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</si>
  <si>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</si>
  <si>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</si>
  <si>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</si>
  <si>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</si>
  <si>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</si>
  <si>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</si>
  <si>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</si>
  <si>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</si>
  <si>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</si>
  <si>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</si>
  <si>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</si>
  <si>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</si>
  <si>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</si>
  <si>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</si>
  <si>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</si>
  <si>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</si>
  <si>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</si>
  <si>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</si>
  <si>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</si>
  <si>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</si>
  <si>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</si>
  <si>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</si>
  <si>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</si>
  <si>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</si>
  <si>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</si>
  <si>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</si>
  <si>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</si>
  <si>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</si>
  <si>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</si>
  <si>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</si>
  <si>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</si>
  <si>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</si>
  <si>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</si>
  <si>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</si>
  <si>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</si>
  <si>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</si>
  <si>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</si>
  <si>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</si>
  <si>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</si>
  <si>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</si>
  <si>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</si>
  <si>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</si>
  <si>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</si>
  <si>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</si>
  <si>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</si>
  <si>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</si>
  <si>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</si>
  <si>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</si>
  <si>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</si>
  <si>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</si>
  <si>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</si>
  <si>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</si>
  <si>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</si>
  <si>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</si>
  <si>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</si>
  <si>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</si>
  <si>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</si>
  <si>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</si>
  <si>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</si>
  <si>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</si>
  <si>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</si>
  <si>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</si>
  <si>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</si>
  <si>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</si>
  <si>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</si>
  <si>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</si>
  <si>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</si>
  <si>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</si>
  <si>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</si>
  <si>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</si>
  <si>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</si>
  <si>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</si>
  <si>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</si>
  <si>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</si>
  <si>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</si>
  <si>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</si>
  <si>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</si>
  <si>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</si>
  <si>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</si>
  <si>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</si>
  <si>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</si>
  <si>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</si>
  <si>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</si>
  <si>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</si>
  <si>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</si>
  <si>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</si>
  <si>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</si>
  <si>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</si>
  <si>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</si>
  <si>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</si>
  <si>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</si>
  <si>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</si>
  <si>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</si>
  <si>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</si>
  <si>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</si>
  <si>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</si>
  <si>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</si>
  <si>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</si>
  <si>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</si>
  <si>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</si>
  <si>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</si>
  <si>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</si>
  <si>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</si>
  <si>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</si>
  <si>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</si>
  <si>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</si>
  <si>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</si>
  <si>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</si>
  <si>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</si>
  <si>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</si>
  <si>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</si>
  <si>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</si>
  <si>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</si>
  <si>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</si>
  <si>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</si>
  <si>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</si>
  <si>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</si>
  <si>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</si>
  <si>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</si>
  <si>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</si>
  <si>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</si>
  <si>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</si>
  <si>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</si>
  <si>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</si>
  <si>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</si>
  <si>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</si>
  <si>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</si>
  <si>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</si>
  <si>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</si>
  <si>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</si>
  <si>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</si>
  <si>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</si>
  <si>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</si>
  <si>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</si>
  <si>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</si>
  <si>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</si>
  <si>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</si>
  <si>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</si>
  <si>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</si>
  <si>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</si>
  <si>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</si>
  <si>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</si>
  <si>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</si>
  <si>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</si>
  <si>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</si>
  <si>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</si>
  <si>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</si>
  <si>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</si>
  <si>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</si>
  <si>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</si>
  <si>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</si>
  <si>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</si>
  <si>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</si>
  <si>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</si>
  <si>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</si>
  <si>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</si>
  <si>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</si>
  <si>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</si>
  <si>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</si>
  <si>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</si>
  <si>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</si>
  <si>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</si>
  <si>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</si>
  <si>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</si>
  <si>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</si>
  <si>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</si>
  <si>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</si>
  <si>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</si>
  <si>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</si>
  <si>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</si>
  <si>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</si>
  <si>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</si>
  <si>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</si>
  <si>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</si>
  <si>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</si>
  <si>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</si>
  <si>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</si>
  <si>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</si>
  <si>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</si>
  <si>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</si>
  <si>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</si>
  <si>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</si>
  <si>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</si>
  <si>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</si>
  <si>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</si>
  <si>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</si>
  <si>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</si>
  <si>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</si>
  <si>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</si>
  <si>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</si>
  <si>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</si>
  <si>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</si>
  <si>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</si>
  <si>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</si>
  <si>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</si>
  <si>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</si>
  <si>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</si>
  <si>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</si>
  <si>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</si>
  <si>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</si>
  <si>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</si>
  <si>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</si>
  <si>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</si>
  <si>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</si>
  <si>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</si>
  <si>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</si>
  <si>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</si>
  <si>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</si>
  <si>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</si>
  <si>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</si>
  <si>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</si>
  <si>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</si>
  <si>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</si>
  <si>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</si>
  <si>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</si>
  <si>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</si>
  <si>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</si>
  <si>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</si>
  <si>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</si>
  <si>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</si>
  <si>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</si>
  <si>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</si>
  <si>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</si>
  <si>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</si>
  <si>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</si>
  <si>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</si>
  <si>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</si>
  <si>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</si>
  <si>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</si>
  <si>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</si>
  <si>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</si>
  <si>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</si>
  <si>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</si>
  <si>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</si>
  <si>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</si>
  <si>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</si>
  <si>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</si>
  <si>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</si>
  <si>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</si>
  <si>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</si>
  <si>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</si>
  <si>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</si>
  <si>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</si>
  <si>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</si>
  <si>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</si>
  <si>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</si>
  <si>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</si>
  <si>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</si>
  <si>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</si>
  <si>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</si>
  <si>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</si>
  <si>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</si>
  <si>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</si>
  <si>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</si>
  <si>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</si>
  <si>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</si>
  <si>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</si>
  <si>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</si>
  <si>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</si>
  <si>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</si>
  <si>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</si>
  <si>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</si>
  <si>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</si>
  <si>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</si>
  <si>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</si>
  <si>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</si>
  <si>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</si>
  <si>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</si>
  <si>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</si>
  <si>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</si>
  <si>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</si>
  <si>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</si>
  <si>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</si>
  <si>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</si>
  <si>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</si>
  <si>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</si>
  <si>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</si>
  <si>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</si>
  <si>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</si>
  <si>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</si>
  <si>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</si>
  <si>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</si>
  <si>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</si>
  <si>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</si>
  <si>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</si>
  <si>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</si>
  <si>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</si>
  <si>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</si>
  <si>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</si>
  <si>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</si>
  <si>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</si>
  <si>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</si>
  <si>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</si>
  <si>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</si>
  <si>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</si>
  <si>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</si>
  <si>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</si>
  <si>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</si>
  <si>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</si>
  <si>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</si>
  <si>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</si>
  <si>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</si>
  <si>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</si>
  <si>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</si>
  <si>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</si>
  <si>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</si>
  <si>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</si>
  <si>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</si>
  <si>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</si>
  <si>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</si>
  <si>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</si>
  <si>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</si>
  <si>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</si>
  <si>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</si>
  <si>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</si>
  <si>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</si>
  <si>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</si>
  <si>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</si>
  <si>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</si>
  <si>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</si>
  <si>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</si>
  <si>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</si>
  <si>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</si>
  <si>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</si>
  <si>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</si>
  <si>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</si>
  <si>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</si>
  <si>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</si>
  <si>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</si>
  <si>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</si>
  <si>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</si>
  <si>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</si>
  <si>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</si>
  <si>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</si>
  <si>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</si>
  <si>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</si>
  <si>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</si>
  <si>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</si>
  <si>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</si>
  <si>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</si>
  <si>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</si>
  <si>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</si>
  <si>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</si>
  <si>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</si>
  <si>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</si>
  <si>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</si>
  <si>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</si>
  <si>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</si>
  <si>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</si>
  <si>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</si>
  <si>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</si>
  <si>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</si>
  <si>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</si>
  <si>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</si>
  <si>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</si>
  <si>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</si>
  <si>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</si>
  <si>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</si>
  <si>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</si>
  <si>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</si>
  <si>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</si>
  <si>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</si>
  <si>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</si>
  <si>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</si>
  <si>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</si>
  <si>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</si>
  <si>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</si>
  <si>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</si>
  <si>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</si>
  <si>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</si>
  <si>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</si>
  <si>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</si>
  <si>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</si>
  <si>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</si>
  <si>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</si>
  <si>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</si>
  <si>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</si>
  <si>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</si>
  <si>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</si>
  <si>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</si>
  <si>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</si>
  <si>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</si>
  <si>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</si>
  <si>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</si>
  <si>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</si>
  <si>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</si>
  <si>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</si>
  <si>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</si>
  <si>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</si>
  <si>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</si>
  <si>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</si>
  <si>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</si>
  <si>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</si>
  <si>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</si>
  <si>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</si>
  <si>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</si>
  <si>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</si>
  <si>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</si>
  <si>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</si>
  <si>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</si>
  <si>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</si>
  <si>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</si>
  <si>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</si>
  <si>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</si>
  <si>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</si>
  <si>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</si>
  <si>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</si>
  <si>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</si>
  <si>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</si>
  <si>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</si>
  <si>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</si>
  <si>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</si>
  <si>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</si>
  <si>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</si>
  <si>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</si>
  <si>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</si>
  <si>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</si>
  <si>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</si>
  <si>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</si>
  <si>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</si>
  <si>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</si>
  <si>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</si>
  <si>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</si>
  <si>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</si>
  <si>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</si>
  <si>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</si>
  <si>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</si>
  <si>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</si>
  <si>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</si>
  <si>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</si>
  <si>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</si>
  <si>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</si>
  <si>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</si>
  <si>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</si>
  <si>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</si>
  <si>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</si>
  <si>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</si>
  <si>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</si>
  <si>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</si>
  <si>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</si>
  <si>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</si>
  <si>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</si>
  <si>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</si>
  <si>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</si>
  <si>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</si>
  <si>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</si>
  <si>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</si>
  <si>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</si>
  <si>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</si>
  <si>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</si>
  <si>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</si>
  <si>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</si>
  <si>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</si>
  <si>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</si>
  <si>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</si>
  <si>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</si>
  <si>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</si>
  <si>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</si>
  <si>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</si>
  <si>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</si>
  <si>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</si>
  <si>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</si>
  <si>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</si>
  <si>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</si>
  <si>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</si>
  <si>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</si>
  <si>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</si>
  <si>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</si>
  <si>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</si>
  <si>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</si>
  <si>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</si>
  <si>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</si>
  <si>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</si>
  <si>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</si>
  <si>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</si>
  <si>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</si>
  <si>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</si>
  <si>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</si>
  <si>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</si>
  <si>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</si>
  <si>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</si>
  <si>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</si>
  <si>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</si>
  <si>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</si>
  <si>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</si>
  <si>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</si>
  <si>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</si>
  <si>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</si>
  <si>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</si>
  <si>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</si>
  <si>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</si>
  <si>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</si>
  <si>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</si>
  <si>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</si>
  <si>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</si>
  <si>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</si>
  <si>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</si>
  <si>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</si>
  <si>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</si>
  <si>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</si>
  <si>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</si>
  <si>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</si>
  <si>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</si>
  <si>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</si>
  <si>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</si>
  <si>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</si>
  <si>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</si>
  <si>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</si>
  <si>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</si>
  <si>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</si>
  <si>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</si>
  <si>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</si>
  <si>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</si>
  <si>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</si>
  <si>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</si>
  <si>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</si>
  <si>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</si>
  <si>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</si>
  <si>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</si>
  <si>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</si>
  <si>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</si>
  <si>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</si>
  <si>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</si>
  <si>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</si>
  <si>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</si>
  <si>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</si>
  <si>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</si>
  <si>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</si>
  <si>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</si>
  <si>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</si>
  <si>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</si>
  <si>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</si>
  <si>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</si>
  <si>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</si>
  <si>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</si>
  <si>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</si>
  <si>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</si>
  <si>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</si>
  <si>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</si>
  <si>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</si>
  <si>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</si>
  <si>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</si>
  <si>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</si>
  <si>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</si>
  <si>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</si>
  <si>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</si>
  <si>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</si>
  <si>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</si>
  <si>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</si>
  <si>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</si>
  <si>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</si>
  <si>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</si>
  <si>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</si>
  <si>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</si>
  <si>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</si>
  <si>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</si>
  <si>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</si>
  <si>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</si>
  <si>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</si>
  <si>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</si>
  <si>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</si>
  <si>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</si>
  <si>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</si>
  <si>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</si>
  <si>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</si>
  <si>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</si>
  <si>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</si>
  <si>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</si>
  <si>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</si>
  <si>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</si>
  <si>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</si>
  <si>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</si>
  <si>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</si>
  <si>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</si>
  <si>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</si>
  <si>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</si>
  <si>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</si>
  <si>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</si>
  <si>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</si>
  <si>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</si>
  <si>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</si>
  <si>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</si>
  <si>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</si>
  <si>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</si>
  <si>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</si>
  <si>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</si>
  <si>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</si>
  <si>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</si>
  <si>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</si>
  <si>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</si>
  <si>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</si>
  <si>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</si>
  <si>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</si>
  <si>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</si>
  <si>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</si>
  <si>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</si>
  <si>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</si>
  <si>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</si>
  <si>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</si>
  <si>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</si>
  <si>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</si>
  <si>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</si>
  <si>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</si>
  <si>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</si>
  <si>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</si>
  <si>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</si>
  <si>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</si>
  <si>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</si>
  <si>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</si>
  <si>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</si>
  <si>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</si>
  <si>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</si>
  <si>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</si>
  <si>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</si>
  <si>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</si>
  <si>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</si>
  <si>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</si>
  <si>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</si>
  <si>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</si>
  <si>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</si>
  <si>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</si>
  <si>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</si>
  <si>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</si>
  <si>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</si>
  <si>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</si>
  <si>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</si>
  <si>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</si>
  <si>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</si>
  <si>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</si>
  <si>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</si>
  <si>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</si>
  <si>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</si>
  <si>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</si>
  <si>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</si>
  <si>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</si>
  <si>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</si>
  <si>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</si>
  <si>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</si>
  <si>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</si>
  <si>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</si>
  <si>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</si>
  <si>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</si>
  <si>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</si>
  <si>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</si>
  <si>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</si>
  <si>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</si>
  <si>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</si>
  <si>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</si>
  <si>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</si>
  <si>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</si>
  <si>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</si>
  <si>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</si>
  <si>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</si>
  <si>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</si>
  <si>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</si>
  <si>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</si>
  <si>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</si>
  <si>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</si>
  <si>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</si>
  <si>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</si>
  <si>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</si>
  <si>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</si>
  <si>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</si>
  <si>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</si>
  <si>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</si>
  <si>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</si>
  <si>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</si>
  <si>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</si>
  <si>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</si>
  <si>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</si>
  <si>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</si>
  <si>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</si>
  <si>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</si>
  <si>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</si>
  <si>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</si>
  <si>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</si>
  <si>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</si>
  <si>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</si>
  <si>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</si>
  <si>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</si>
  <si>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</si>
  <si>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</si>
  <si>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</si>
  <si>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</si>
  <si>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</si>
  <si>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</si>
  <si>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</si>
  <si>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</si>
  <si>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</si>
  <si>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</si>
  <si>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</si>
  <si>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</si>
  <si>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</si>
  <si>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</si>
  <si>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</si>
  <si>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</si>
  <si>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</si>
  <si>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</si>
  <si>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</si>
  <si>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</si>
  <si>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</si>
  <si>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</si>
  <si>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</si>
  <si>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</si>
  <si>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</si>
  <si>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</si>
  <si>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</si>
  <si>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</si>
  <si>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</si>
  <si>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</si>
  <si>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</si>
  <si>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</si>
  <si>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</si>
  <si>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</si>
  <si>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</si>
  <si>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</si>
  <si>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</si>
  <si>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</si>
  <si>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</si>
  <si>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</si>
  <si>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</si>
  <si>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</si>
  <si>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</si>
  <si>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</si>
  <si>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</si>
  <si>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</si>
  <si>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</si>
  <si>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</si>
  <si>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</si>
  <si>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</si>
  <si>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</si>
  <si>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</si>
  <si>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</si>
  <si>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</si>
  <si>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</si>
  <si>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</si>
  <si>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</si>
  <si>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</si>
  <si>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</si>
  <si>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</si>
  <si>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</si>
  <si>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</si>
  <si>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</si>
  <si>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</si>
  <si>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</si>
  <si>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</si>
  <si>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</si>
  <si>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</si>
  <si>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</si>
  <si>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</si>
  <si>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</si>
  <si>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</si>
  <si>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</si>
  <si>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</si>
  <si>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</si>
  <si>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</si>
  <si>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</si>
  <si>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</si>
  <si>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</si>
  <si>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</si>
  <si>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</si>
  <si>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</si>
  <si>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</si>
  <si>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</si>
  <si>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</si>
  <si>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</si>
  <si>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</si>
  <si>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</si>
  <si>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</si>
  <si>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</si>
  <si>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</si>
  <si>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</si>
  <si>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</si>
  <si>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</si>
  <si>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</si>
  <si>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</si>
  <si>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</si>
  <si>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</si>
  <si>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</si>
  <si>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</si>
  <si>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</si>
  <si>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</si>
  <si>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</si>
  <si>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</si>
  <si>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</si>
  <si>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</si>
  <si>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</si>
  <si>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</si>
  <si>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</si>
  <si>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</si>
  <si>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</si>
  <si>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</si>
  <si>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</si>
  <si>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</si>
  <si>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</si>
  <si>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</si>
  <si>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</si>
  <si>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</si>
  <si>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</si>
  <si>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</si>
  <si>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</si>
  <si>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</si>
  <si>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</si>
  <si>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</si>
  <si>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</si>
  <si>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</si>
  <si>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</si>
  <si>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</si>
  <si>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</si>
  <si>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</si>
  <si>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</si>
  <si>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</si>
  <si>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</si>
  <si>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</si>
  <si>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</si>
  <si>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</si>
  <si>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</si>
  <si>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</si>
  <si>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</si>
  <si>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</si>
  <si>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</si>
  <si>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</si>
  <si>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</si>
  <si>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</si>
  <si>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</si>
  <si>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</si>
  <si>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</si>
  <si>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</si>
  <si>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</si>
  <si>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</si>
  <si>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</si>
  <si>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</si>
  <si>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</si>
  <si>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</si>
  <si>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</si>
  <si>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</si>
  <si>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</si>
  <si>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</si>
  <si>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</si>
  <si>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</si>
  <si>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</si>
  <si>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</si>
  <si>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</si>
  <si>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</si>
  <si>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</si>
  <si>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</si>
  <si>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</si>
  <si>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</si>
  <si>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</si>
  <si>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</si>
  <si>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</si>
  <si>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</si>
  <si>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</si>
  <si>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</si>
  <si>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</si>
  <si>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</si>
  <si>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</si>
  <si>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</si>
  <si>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</si>
  <si>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</si>
  <si>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</si>
  <si>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</si>
  <si>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</si>
  <si>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</si>
  <si>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</si>
  <si>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</si>
  <si>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</si>
  <si>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</si>
  <si>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</si>
  <si>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</si>
  <si>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</si>
  <si>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</si>
  <si>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</si>
  <si>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</si>
  <si>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</si>
  <si>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</si>
  <si>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</si>
  <si>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</si>
  <si>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</si>
  <si>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</si>
  <si>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</si>
  <si>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</si>
  <si>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</si>
  <si>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</si>
  <si>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</si>
  <si>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</si>
  <si>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</si>
  <si>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</si>
  <si>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</si>
  <si>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</si>
  <si>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</si>
  <si>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</si>
  <si>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</si>
  <si>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</si>
  <si>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</si>
  <si>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</si>
  <si>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</si>
  <si>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</si>
  <si>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</si>
  <si>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</si>
  <si>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</si>
  <si>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</si>
  <si>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</si>
  <si>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</si>
  <si>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</si>
  <si>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</si>
  <si>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</si>
  <si>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</si>
  <si>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</si>
  <si>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</si>
  <si>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</si>
  <si>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</si>
  <si>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</si>
  <si>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</si>
  <si>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</si>
  <si>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</si>
  <si>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</si>
  <si>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</si>
  <si>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</si>
  <si>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</si>
  <si>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</si>
  <si>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</si>
  <si>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</si>
  <si>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</si>
  <si>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</si>
  <si>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</si>
  <si>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</si>
  <si>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</si>
  <si>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</si>
  <si>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</si>
  <si>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</si>
  <si>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</si>
  <si>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</si>
  <si>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</si>
  <si>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</si>
  <si>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</si>
  <si>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</si>
  <si>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</si>
  <si>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</si>
  <si>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</si>
  <si>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</si>
  <si>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</si>
  <si>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</si>
  <si>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</si>
  <si>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</si>
  <si>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</si>
  <si>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</si>
  <si>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</si>
  <si>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</si>
  <si>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</si>
  <si>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</si>
  <si>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</si>
  <si>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</si>
  <si>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</si>
  <si>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</si>
  <si>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</si>
  <si>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</si>
  <si>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</si>
  <si>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</si>
  <si>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</si>
  <si>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</si>
  <si>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</si>
  <si>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</si>
  <si>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</si>
  <si>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</si>
  <si>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</si>
  <si>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</si>
  <si>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</si>
  <si>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</si>
  <si>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</si>
  <si>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</si>
  <si>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</si>
  <si>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</si>
  <si>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</si>
  <si>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</si>
  <si>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</si>
  <si>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</si>
  <si>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</si>
  <si>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</si>
  <si>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</si>
  <si>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</si>
  <si>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</si>
  <si>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</si>
  <si>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</si>
  <si>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</si>
  <si>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</si>
  <si>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</si>
  <si>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</si>
  <si>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</si>
  <si>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</si>
  <si>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</si>
  <si>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</si>
  <si>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</si>
  <si>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</si>
  <si>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</si>
  <si>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</si>
  <si>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</si>
  <si>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</si>
  <si>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</si>
  <si>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</si>
  <si>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</si>
  <si>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</si>
  <si>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</si>
  <si>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</si>
  <si>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</si>
  <si>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</si>
  <si>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</si>
  <si>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</si>
  <si>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</si>
  <si>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</si>
  <si>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</si>
  <si>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</si>
  <si>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</si>
  <si>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</si>
  <si>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</si>
  <si>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</si>
  <si>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</si>
  <si>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</si>
  <si>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</si>
  <si>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</si>
  <si>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</si>
  <si>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</si>
  <si>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</si>
  <si>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</si>
  <si>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</si>
  <si>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</si>
  <si>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</si>
  <si>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</si>
  <si>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</si>
  <si>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</si>
  <si>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</si>
  <si>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</si>
  <si>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</si>
  <si>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</si>
  <si>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</si>
  <si>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</si>
  <si>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</si>
  <si>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</si>
  <si>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</si>
  <si>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</si>
  <si>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</si>
  <si>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</si>
  <si>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</si>
  <si>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</si>
  <si>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</si>
  <si>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</si>
  <si>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</si>
  <si>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</si>
  <si>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</si>
  <si>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</si>
  <si>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</si>
  <si>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</si>
  <si>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</si>
  <si>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</si>
  <si>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</si>
  <si>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</si>
  <si>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</si>
  <si>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</si>
  <si>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</si>
  <si>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</si>
  <si>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</si>
  <si>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</si>
  <si>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</si>
  <si>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</si>
  <si>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</si>
  <si>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</si>
  <si>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</si>
  <si>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</si>
  <si>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</si>
  <si>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</si>
  <si>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</si>
  <si>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</si>
  <si>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</si>
  <si>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</si>
  <si>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</si>
  <si>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</si>
  <si>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</si>
  <si>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</si>
  <si>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</si>
  <si>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</si>
  <si>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</si>
  <si>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</si>
  <si>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</si>
  <si>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</si>
  <si>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</si>
  <si>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</si>
  <si>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</si>
  <si>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</si>
  <si>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</si>
  <si>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</si>
  <si>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</si>
  <si>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</si>
  <si>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</si>
  <si>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</si>
  <si>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</si>
  <si>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</si>
  <si>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</si>
  <si>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</si>
  <si>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</si>
  <si>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</si>
  <si>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</si>
  <si>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</si>
  <si>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</si>
  <si>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</si>
  <si>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</si>
  <si>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</si>
  <si>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</si>
  <si>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</si>
  <si>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</si>
  <si>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</si>
  <si>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</si>
  <si>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</si>
  <si>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</si>
  <si>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</si>
  <si>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</si>
  <si>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</si>
  <si>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</si>
  <si>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</si>
  <si>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</si>
  <si>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</si>
  <si>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</si>
  <si>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</si>
  <si>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</si>
  <si>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</si>
  <si>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</si>
  <si>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</si>
  <si>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</si>
  <si>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</si>
  <si>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</si>
  <si>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</si>
  <si>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</si>
  <si>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</si>
  <si>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</si>
  <si>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</si>
  <si>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</si>
  <si>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</si>
  <si>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</si>
  <si>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</si>
  <si>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</si>
  <si>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</si>
  <si>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</si>
  <si>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</si>
  <si>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</si>
  <si>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</si>
  <si>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</si>
  <si>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</si>
  <si>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</si>
  <si>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</si>
  <si>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</si>
  <si>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</si>
  <si>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</si>
  <si>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</si>
  <si>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</si>
  <si>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</si>
  <si>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</si>
  <si>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</si>
  <si>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</si>
  <si>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</si>
  <si>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</si>
  <si>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</si>
  <si>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</si>
  <si>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</si>
  <si>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</si>
  <si>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</si>
  <si>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</si>
  <si>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</si>
  <si>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</si>
  <si>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</si>
  <si>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</si>
  <si>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</si>
  <si>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</si>
  <si>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</si>
  <si>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</si>
  <si>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</si>
  <si>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</si>
  <si>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</si>
  <si>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</si>
  <si>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</si>
  <si>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</si>
  <si>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</si>
  <si>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</si>
  <si>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</si>
  <si>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</si>
  <si>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</si>
  <si>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</si>
  <si>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</si>
  <si>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</si>
  <si>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</si>
  <si>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</si>
  <si>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</si>
  <si>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</si>
  <si>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</si>
  <si>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</si>
  <si>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</si>
  <si>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</si>
  <si>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</si>
  <si>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</si>
  <si>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</si>
  <si>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</si>
  <si>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</si>
  <si>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</si>
  <si>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</si>
  <si>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</si>
  <si>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</si>
  <si>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</si>
  <si>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</si>
  <si>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</si>
  <si>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</si>
  <si>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</si>
  <si>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</si>
  <si>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</si>
  <si>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</si>
  <si>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</si>
  <si>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</si>
  <si>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</si>
  <si>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</si>
  <si>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</si>
  <si>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</si>
  <si>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</si>
  <si>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</si>
  <si>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</si>
  <si>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</si>
  <si>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</si>
  <si>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</si>
  <si>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</si>
  <si>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</si>
  <si>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</si>
  <si>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</si>
  <si>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</si>
  <si>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</si>
  <si>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</si>
  <si>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</si>
  <si>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</si>
  <si>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</si>
  <si>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</si>
  <si>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</si>
  <si>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</si>
  <si>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</si>
  <si>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</si>
  <si>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</si>
  <si>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</si>
  <si>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</si>
  <si>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</si>
  <si>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</si>
  <si>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</si>
  <si>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</si>
  <si>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</si>
  <si>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</si>
  <si>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</si>
  <si>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</si>
  <si>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</si>
  <si>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</si>
  <si>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</si>
  <si>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</si>
  <si>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</si>
  <si>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</si>
  <si>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</si>
  <si>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</si>
  <si>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</si>
  <si>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</si>
  <si>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</si>
  <si>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</si>
  <si>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</si>
  <si>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</si>
  <si>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</si>
  <si>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</si>
  <si>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</si>
  <si>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</si>
  <si>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</si>
  <si>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</si>
  <si>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</si>
  <si>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</si>
  <si>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</si>
  <si>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</si>
  <si>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</si>
  <si>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</si>
  <si>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</si>
  <si>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</si>
  <si>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</si>
  <si>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</si>
  <si>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</si>
  <si>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</si>
  <si>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</si>
  <si>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</si>
  <si>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</si>
  <si>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</si>
  <si>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</si>
  <si>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</si>
  <si>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</si>
  <si>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</si>
  <si>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</si>
  <si>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</si>
  <si>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</si>
  <si>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</si>
  <si>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</si>
  <si>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</si>
  <si>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</si>
  <si>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</si>
  <si>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</si>
  <si>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</si>
  <si>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</si>
  <si>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</si>
  <si>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</si>
  <si>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</si>
  <si>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</si>
  <si>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</si>
  <si>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</si>
  <si>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</si>
  <si>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</si>
  <si>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</si>
  <si>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</si>
  <si>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</si>
  <si>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</si>
  <si>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</si>
  <si>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</si>
  <si>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</si>
  <si>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</si>
  <si>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</si>
  <si>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</si>
  <si>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</si>
  <si>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</si>
  <si>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</si>
  <si>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</si>
  <si>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</si>
  <si>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</si>
  <si>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</si>
  <si>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</si>
  <si>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</si>
  <si>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</si>
  <si>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</si>
  <si>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</si>
  <si>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</si>
  <si>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</si>
  <si>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</si>
  <si>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</si>
  <si>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</si>
  <si>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</si>
  <si>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</si>
  <si>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</si>
  <si>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</si>
  <si>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</si>
  <si>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</si>
  <si>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</si>
  <si>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</si>
  <si>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</si>
  <si>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</si>
  <si>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</si>
  <si>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</si>
  <si>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</si>
  <si>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</si>
  <si>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</si>
  <si>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</si>
  <si>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</si>
  <si>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</si>
  <si>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</si>
  <si>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</si>
  <si>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</si>
  <si>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</si>
  <si>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</si>
  <si>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</si>
  <si>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</si>
  <si>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</si>
  <si>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</si>
  <si>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</si>
  <si>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</si>
  <si>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</si>
  <si>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</si>
  <si>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</si>
  <si>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</si>
  <si>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</si>
  <si>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</si>
  <si>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</si>
  <si>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</si>
  <si>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</si>
  <si>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</si>
  <si>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</si>
  <si>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</si>
  <si>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</si>
  <si>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</si>
  <si>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</si>
  <si>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</si>
  <si>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</si>
  <si>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</si>
  <si>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</si>
  <si>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</si>
  <si>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</si>
  <si>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</si>
  <si>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</si>
  <si>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</si>
  <si>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</si>
  <si>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</si>
  <si>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</si>
  <si>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</si>
  <si>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</si>
  <si>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</si>
  <si>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</si>
  <si>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</si>
  <si>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</si>
  <si>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</si>
  <si>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</si>
  <si>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</si>
  <si>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</si>
  <si>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</si>
  <si>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</si>
  <si>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</si>
  <si>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</si>
  <si>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</si>
  <si>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</si>
  <si>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</si>
  <si>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</si>
  <si>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</si>
  <si>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</si>
  <si>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</si>
  <si>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</si>
  <si>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</si>
  <si>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</si>
  <si>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</si>
  <si>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</si>
  <si>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</si>
  <si>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</si>
  <si>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</si>
  <si>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</si>
  <si>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</si>
  <si>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</si>
  <si>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</si>
  <si>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</si>
  <si>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</si>
  <si>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</si>
  <si>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</si>
  <si>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</si>
  <si>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</si>
  <si>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</si>
  <si>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</si>
  <si>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</si>
  <si>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</si>
  <si>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</si>
  <si>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</si>
  <si>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</si>
  <si>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</si>
  <si>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</si>
  <si>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</si>
  <si>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</si>
  <si>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</si>
  <si>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</si>
  <si>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</si>
  <si>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</si>
  <si>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</si>
  <si>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</si>
  <si>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</si>
  <si>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</si>
  <si>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</si>
  <si>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</si>
  <si>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</si>
  <si>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</si>
  <si>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</si>
  <si>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</si>
  <si>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</si>
  <si>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</si>
  <si>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</si>
  <si>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</si>
  <si>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</si>
  <si>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</si>
  <si>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</si>
  <si>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</si>
  <si>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</si>
  <si>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</si>
  <si>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</si>
  <si>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</si>
  <si>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</si>
  <si>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</si>
  <si>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</si>
  <si>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</si>
  <si>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</si>
  <si>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</si>
  <si>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</si>
  <si>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</si>
  <si>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</si>
  <si>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</si>
  <si>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</si>
  <si>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</si>
  <si>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</si>
  <si>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</si>
  <si>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</si>
  <si>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</si>
  <si>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</si>
  <si>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</si>
  <si>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</si>
  <si>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</si>
  <si>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</si>
  <si>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</si>
  <si>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</si>
  <si>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</si>
  <si>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</si>
  <si>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</si>
  <si>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</si>
  <si>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</si>
  <si>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</si>
  <si>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</si>
  <si>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</si>
  <si>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</si>
  <si>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</si>
  <si>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</si>
  <si>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</si>
  <si>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</si>
  <si>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</si>
  <si>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</si>
  <si>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</si>
  <si>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</si>
  <si>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</si>
  <si>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</si>
  <si>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</si>
  <si>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</si>
  <si>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</si>
  <si>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</si>
  <si>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</si>
  <si>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</si>
  <si>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</si>
  <si>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</si>
  <si>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</si>
  <si>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</si>
  <si>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</si>
  <si>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</si>
  <si>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</si>
  <si>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</si>
  <si>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</si>
  <si>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</si>
  <si>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</si>
  <si>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</si>
  <si>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</si>
  <si>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</si>
  <si>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</si>
  <si>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</si>
  <si>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</si>
  <si>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</si>
  <si>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</si>
  <si>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</si>
  <si>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</si>
  <si>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</si>
  <si>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</si>
  <si>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</si>
  <si>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</si>
  <si>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</si>
  <si>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</si>
  <si>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</si>
  <si>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</si>
  <si>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</si>
  <si>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</si>
  <si>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</si>
  <si>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</si>
  <si>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</si>
  <si>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</si>
  <si>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</si>
  <si>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</si>
  <si>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</si>
  <si>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</si>
  <si>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</si>
  <si>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</si>
  <si>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</si>
  <si>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</si>
  <si>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</si>
  <si>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</si>
  <si>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</si>
  <si>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</si>
  <si>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</si>
  <si>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</si>
  <si>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</si>
  <si>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</si>
  <si>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</si>
  <si>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</si>
  <si>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</si>
  <si>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</si>
  <si>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</si>
  <si>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</si>
  <si>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</si>
  <si>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</si>
  <si>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</si>
  <si>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</si>
  <si>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</si>
  <si>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</si>
  <si>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</si>
  <si>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</si>
  <si>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</si>
  <si>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</si>
  <si>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</si>
  <si>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</si>
  <si>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</si>
  <si>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</si>
  <si>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</si>
  <si>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</si>
  <si>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</si>
  <si>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</si>
  <si>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</si>
  <si>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</si>
  <si>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</si>
  <si>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</si>
  <si>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</si>
  <si>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</si>
  <si>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</si>
  <si>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</si>
  <si>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</si>
  <si>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</si>
  <si>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</si>
  <si>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</si>
  <si>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</si>
  <si>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</si>
  <si>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</si>
  <si>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</si>
  <si>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</si>
  <si>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</si>
  <si>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</si>
  <si>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</si>
  <si>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</si>
  <si>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</si>
  <si>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</si>
  <si>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</si>
  <si>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</si>
  <si>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</si>
  <si>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</si>
  <si>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</si>
  <si>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</si>
  <si>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</si>
  <si>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</si>
  <si>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</si>
  <si>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</si>
  <si>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</si>
  <si>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</si>
  <si>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</si>
  <si>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</si>
  <si>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</si>
  <si>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</si>
  <si>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</si>
  <si>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</si>
  <si>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</si>
  <si>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</si>
  <si>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</si>
  <si>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</si>
  <si>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</si>
  <si>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</si>
  <si>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</si>
  <si>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</si>
  <si>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</si>
  <si>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</si>
  <si>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</si>
  <si>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</si>
  <si>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</si>
  <si>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</si>
  <si>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</si>
  <si>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</si>
  <si>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</si>
  <si>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</si>
  <si>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</si>
  <si>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</si>
  <si>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</si>
  <si>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</si>
  <si>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</si>
  <si>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</si>
  <si>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</si>
  <si>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</si>
  <si>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</si>
  <si>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</si>
  <si>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</si>
  <si>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</si>
  <si>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</si>
  <si>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</si>
  <si>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</si>
  <si>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</si>
  <si>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</si>
  <si>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</si>
  <si>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</si>
  <si>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</si>
  <si>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</si>
  <si>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</si>
  <si>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</si>
  <si>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</si>
  <si>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</si>
  <si>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</si>
  <si>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</si>
  <si>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</si>
  <si>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</si>
  <si>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</si>
  <si>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</si>
  <si>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</si>
  <si>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</si>
  <si>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</si>
  <si>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</si>
  <si>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</si>
  <si>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</si>
  <si>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</si>
  <si>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</si>
  <si>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</si>
  <si>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</si>
  <si>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</si>
  <si>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</si>
  <si>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</si>
  <si>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</si>
  <si>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</si>
  <si>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</si>
  <si>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</si>
  <si>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</si>
  <si>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</si>
  <si>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</si>
  <si>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</si>
  <si>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</si>
  <si>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</si>
  <si>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</si>
  <si>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</si>
  <si>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</si>
  <si>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</si>
  <si>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</si>
  <si>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</si>
  <si>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</si>
  <si>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</si>
  <si>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</si>
  <si>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</si>
  <si>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</si>
  <si>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</si>
  <si>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</si>
  <si>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</si>
  <si>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</si>
  <si>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</si>
  <si>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</si>
  <si>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</si>
  <si>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</si>
  <si>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</si>
  <si>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</si>
  <si>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</si>
  <si>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</si>
  <si>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</si>
  <si>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</si>
  <si>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</si>
  <si>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</si>
  <si>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</si>
  <si>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</si>
  <si>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</si>
  <si>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</si>
  <si>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</si>
  <si>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</si>
  <si>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</si>
  <si>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</si>
  <si>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</si>
  <si>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</si>
  <si>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</si>
  <si>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</si>
  <si>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</si>
  <si>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</si>
  <si>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</si>
  <si>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</si>
  <si>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</si>
  <si>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</si>
  <si>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</si>
  <si>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</si>
  <si>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</si>
  <si>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</si>
  <si>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</si>
  <si>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</si>
  <si>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</si>
  <si>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</si>
  <si>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</si>
  <si>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</si>
  <si>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</si>
  <si>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</si>
  <si>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</si>
  <si>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</si>
  <si>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</si>
  <si>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</si>
  <si>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</si>
  <si>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</si>
  <si>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</si>
  <si>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</si>
  <si>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</si>
  <si>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</si>
  <si>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</si>
  <si>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</si>
  <si>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</si>
  <si>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</si>
  <si>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</si>
  <si>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</si>
  <si>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</si>
  <si>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</si>
  <si>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</si>
  <si>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</si>
  <si>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</si>
  <si>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</si>
  <si>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</si>
  <si>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</si>
  <si>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</si>
  <si>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</si>
  <si>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</si>
  <si>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</si>
  <si>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</si>
  <si>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</si>
  <si>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</si>
  <si>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</si>
  <si>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</si>
  <si>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</si>
  <si>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</si>
  <si>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</si>
  <si>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</si>
  <si>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</si>
  <si>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</si>
  <si>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</si>
  <si>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</si>
  <si>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</si>
  <si>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</si>
  <si>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</si>
  <si>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</si>
  <si>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</si>
  <si>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</si>
  <si>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</si>
  <si>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</si>
  <si>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</si>
  <si>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</si>
  <si>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</si>
  <si>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</si>
  <si>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</si>
  <si>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</si>
  <si>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</si>
  <si>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</si>
  <si>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</si>
  <si>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</si>
  <si>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</si>
  <si>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</si>
  <si>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</si>
  <si>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</si>
  <si>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</si>
  <si>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</si>
  <si>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</si>
  <si>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</si>
  <si>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</si>
  <si>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</si>
  <si>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</si>
  <si>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</si>
  <si>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</si>
  <si>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</si>
  <si>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</si>
  <si>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</si>
  <si>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</si>
  <si>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</si>
  <si>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</si>
  <si>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</si>
  <si>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</si>
  <si>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</si>
  <si>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</si>
  <si>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</si>
  <si>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</si>
  <si>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</si>
  <si>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</si>
  <si>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</si>
  <si>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</si>
  <si>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</si>
  <si>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</si>
  <si>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</si>
  <si>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</si>
  <si>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</si>
  <si>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</si>
  <si>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</si>
  <si>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</si>
  <si>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</si>
  <si>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</si>
  <si>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</si>
  <si>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</si>
  <si>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</si>
  <si>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</si>
  <si>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</si>
  <si>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</si>
  <si>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</si>
  <si>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</si>
  <si>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</si>
  <si>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</si>
  <si>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</si>
  <si>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</si>
  <si>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</si>
  <si>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</si>
  <si>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</si>
  <si>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</si>
  <si>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</si>
  <si>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</si>
  <si>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</si>
  <si>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</si>
  <si>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</si>
  <si>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</si>
  <si>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</si>
  <si>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</si>
  <si>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</si>
  <si>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</si>
  <si>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</si>
  <si>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</si>
  <si>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</si>
  <si>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</si>
  <si>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</si>
  <si>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</si>
  <si>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</si>
  <si>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</si>
  <si>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</si>
  <si>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</si>
  <si>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</si>
  <si>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</si>
  <si>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</si>
  <si>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</si>
  <si>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</si>
  <si>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</si>
  <si>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</si>
  <si>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</si>
  <si>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</si>
  <si>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</si>
  <si>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</si>
  <si>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</si>
  <si>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</si>
  <si>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</si>
  <si>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</si>
  <si>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</si>
  <si>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</si>
  <si>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</si>
  <si>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</si>
  <si>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</si>
  <si>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</si>
  <si>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</si>
  <si>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</si>
  <si>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</si>
  <si>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</si>
  <si>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</si>
  <si>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</si>
  <si>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</si>
  <si>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</si>
  <si>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</si>
  <si>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</si>
  <si>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</si>
  <si>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</si>
  <si>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</si>
  <si>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</si>
  <si>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</si>
  <si>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</si>
  <si>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</si>
  <si>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</si>
  <si>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</si>
  <si>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</si>
  <si>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</si>
  <si>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</si>
  <si>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</si>
  <si>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</si>
  <si>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</si>
  <si>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</si>
  <si>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</si>
  <si>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</si>
  <si>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</si>
  <si>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</si>
  <si>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</si>
  <si>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</si>
  <si>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</si>
  <si>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</si>
  <si>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</si>
  <si>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</si>
  <si>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</si>
  <si>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</si>
  <si>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</si>
  <si>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</si>
  <si>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</si>
  <si>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</si>
  <si>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</si>
  <si>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</si>
  <si>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</si>
  <si>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</si>
  <si>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</si>
  <si>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</si>
  <si>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</si>
  <si>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</si>
  <si>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</si>
  <si>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</si>
  <si>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</si>
  <si>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</si>
  <si>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</si>
  <si>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</si>
  <si>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</si>
  <si>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</si>
  <si>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</si>
  <si>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</si>
  <si>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</si>
  <si>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</si>
  <si>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</si>
  <si>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</si>
  <si>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</si>
  <si>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</si>
  <si>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</si>
  <si>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</si>
  <si>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</si>
  <si>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</si>
  <si>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</si>
  <si>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</si>
  <si>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</si>
  <si>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</si>
  <si>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</si>
  <si>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</si>
  <si>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</si>
  <si>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</si>
  <si>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</si>
  <si>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</si>
  <si>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</si>
  <si>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</si>
  <si>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</si>
  <si>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</si>
  <si>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</si>
  <si>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</si>
  <si>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</si>
  <si>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</si>
  <si>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</si>
  <si>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</si>
  <si>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</si>
  <si>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</si>
  <si>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</si>
  <si>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</si>
  <si>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</si>
  <si>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</si>
  <si>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</si>
  <si>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</si>
  <si>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</si>
  <si>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</si>
  <si>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</si>
  <si>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</si>
  <si>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</si>
  <si>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</si>
  <si>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</si>
  <si>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</si>
  <si>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</si>
  <si>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</si>
  <si>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</si>
  <si>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</si>
  <si>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</si>
  <si>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</si>
  <si>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</si>
  <si>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</si>
  <si>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</si>
  <si>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</si>
  <si>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</si>
  <si>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</si>
  <si>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</si>
  <si>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</si>
  <si>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</si>
  <si>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</si>
  <si>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</si>
  <si>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</si>
  <si>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</si>
  <si>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</si>
  <si>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</si>
  <si>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</si>
  <si>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</si>
  <si>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</si>
  <si>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</si>
  <si>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</si>
  <si>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</si>
  <si>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</si>
  <si>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</si>
  <si>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</si>
  <si>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</si>
  <si>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</si>
  <si>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</si>
  <si>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</si>
  <si>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</si>
  <si>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</si>
  <si>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</si>
  <si>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</si>
  <si>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</si>
  <si>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</si>
  <si>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</si>
  <si>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</si>
  <si>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</si>
  <si>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</si>
  <si>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</si>
  <si>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</si>
  <si>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</si>
  <si>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</si>
  <si>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</si>
  <si>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</si>
  <si>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</si>
  <si>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</si>
  <si>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</si>
  <si>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</si>
  <si>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</si>
  <si>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</si>
  <si>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</si>
  <si>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</si>
  <si>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</si>
  <si>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</si>
  <si>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</si>
  <si>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</si>
  <si>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</si>
  <si>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</si>
  <si>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</si>
  <si>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</si>
  <si>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</si>
  <si>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</si>
  <si>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</si>
  <si>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</si>
  <si>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</si>
  <si>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</si>
  <si>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</si>
  <si>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</si>
  <si>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</si>
  <si>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</si>
  <si>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</si>
  <si>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</si>
  <si>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</si>
  <si>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</si>
  <si>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</si>
  <si>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</si>
  <si>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</si>
  <si>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</si>
  <si>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</si>
  <si>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</si>
  <si>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</si>
  <si>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</si>
  <si>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</si>
  <si>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</si>
  <si>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</si>
  <si>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</si>
  <si>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</si>
  <si>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</si>
  <si>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</si>
  <si>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</si>
  <si>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</si>
  <si>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</si>
  <si>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</si>
  <si>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</si>
  <si>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</si>
  <si>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</si>
  <si>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</si>
  <si>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</si>
  <si>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</si>
  <si>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</si>
  <si>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</si>
  <si>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</si>
  <si>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</si>
  <si>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</si>
  <si>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</si>
  <si>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</si>
  <si>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</si>
  <si>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</si>
  <si>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</si>
  <si>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</si>
  <si>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</si>
  <si>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</si>
  <si>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</si>
  <si>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</si>
  <si>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</si>
  <si>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</si>
  <si>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</si>
  <si>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</si>
  <si>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</si>
  <si>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</si>
  <si>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</si>
  <si>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</si>
  <si>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</si>
  <si>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</si>
  <si>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</si>
  <si>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</si>
  <si>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</si>
  <si>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</si>
  <si>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</si>
  <si>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</si>
  <si>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</si>
  <si>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</si>
  <si>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</si>
  <si>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</si>
  <si>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</si>
  <si>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</si>
  <si>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</si>
  <si>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</si>
  <si>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</si>
  <si>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</si>
  <si>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</si>
  <si>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</si>
  <si>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</si>
  <si>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</si>
  <si>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</si>
  <si>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</si>
  <si>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</si>
  <si>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</si>
  <si>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</si>
  <si>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</si>
  <si>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</si>
  <si>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</si>
  <si>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</si>
  <si>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</si>
  <si>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</si>
  <si>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</si>
  <si>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</si>
  <si>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</si>
  <si>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</si>
  <si>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</si>
  <si>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</si>
  <si>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</si>
  <si>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</si>
  <si>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</si>
  <si>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</si>
  <si>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</si>
  <si>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</si>
  <si>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</si>
  <si>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</si>
  <si>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</si>
  <si>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</si>
  <si>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</si>
  <si>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</si>
  <si>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</si>
  <si>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</si>
  <si>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</si>
  <si>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</si>
  <si>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</si>
  <si>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</si>
  <si>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</si>
  <si>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</si>
  <si>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</si>
  <si>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</si>
  <si>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</si>
  <si>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</si>
  <si>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</si>
  <si>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</si>
  <si>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</si>
  <si>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</si>
  <si>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</si>
  <si>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</si>
  <si>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</si>
  <si>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</si>
  <si>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</si>
  <si>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</si>
  <si>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</si>
  <si>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</si>
  <si>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</si>
  <si>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</si>
  <si>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</si>
  <si>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</si>
  <si>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</si>
  <si>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</si>
  <si>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</si>
  <si>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</si>
  <si>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</si>
  <si>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</si>
  <si>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</si>
  <si>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</si>
  <si>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</si>
  <si>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</si>
  <si>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</si>
  <si>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</si>
  <si>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</si>
  <si>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</si>
  <si>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</si>
  <si>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</si>
  <si>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</si>
  <si>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</si>
  <si>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</si>
  <si>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</si>
  <si>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</si>
  <si>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</si>
  <si>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</si>
  <si>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</si>
  <si>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</si>
  <si>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</si>
  <si>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</si>
  <si>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</si>
  <si>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</si>
  <si>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</si>
  <si>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</si>
  <si>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</si>
  <si>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</si>
  <si>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</si>
  <si>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</si>
  <si>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</si>
  <si>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</si>
  <si>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</si>
  <si>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</si>
  <si>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</si>
  <si>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</si>
  <si>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</si>
  <si>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</si>
  <si>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</si>
  <si>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</si>
  <si>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</si>
  <si>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</si>
  <si>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</si>
  <si>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</si>
  <si>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</si>
  <si>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</si>
  <si>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</si>
  <si>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</si>
  <si>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</si>
  <si>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</si>
  <si>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</si>
  <si>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</si>
  <si>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</si>
  <si>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</si>
  <si>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</si>
  <si>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</si>
  <si>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</si>
  <si>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</si>
  <si>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</si>
  <si>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</si>
  <si>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</si>
  <si>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</si>
  <si>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</si>
  <si>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</si>
  <si>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</si>
  <si>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</si>
  <si>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</si>
  <si>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</si>
  <si>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</si>
  <si>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</si>
  <si>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</si>
  <si>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</si>
  <si>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</si>
  <si>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</si>
  <si>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</si>
  <si>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</si>
  <si>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</si>
  <si>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</si>
  <si>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</si>
  <si>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</si>
  <si>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</si>
  <si>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</si>
  <si>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</si>
  <si>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</si>
  <si>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</si>
  <si>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</si>
  <si>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</si>
  <si>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</si>
  <si>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</si>
  <si>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</si>
  <si>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</si>
  <si>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</si>
  <si>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</si>
  <si>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</si>
  <si>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</si>
  <si>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</si>
  <si>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</si>
  <si>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</si>
  <si>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</si>
  <si>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</si>
  <si>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</si>
  <si>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</si>
  <si>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</si>
  <si>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</si>
  <si>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</si>
  <si>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</si>
  <si>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</si>
  <si>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</si>
  <si>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</si>
  <si>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</si>
  <si>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</si>
  <si>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</si>
  <si>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</si>
  <si>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</si>
  <si>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</si>
  <si>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</si>
  <si>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</si>
  <si>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</si>
  <si>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</si>
  <si>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</si>
  <si>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</si>
  <si>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</si>
  <si>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</si>
  <si>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</si>
  <si>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</si>
  <si>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</si>
  <si>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</si>
  <si>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</si>
  <si>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</si>
  <si>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</si>
  <si>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</si>
  <si>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</si>
  <si>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</si>
  <si>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</si>
  <si>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</si>
  <si>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</si>
  <si>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</si>
  <si>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</si>
  <si>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</si>
  <si>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</si>
  <si>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</si>
  <si>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</si>
  <si>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</si>
  <si>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</si>
  <si>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</si>
  <si>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</si>
  <si>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</si>
  <si>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</si>
  <si>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</si>
  <si>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</si>
  <si>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</si>
  <si>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</si>
  <si>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</si>
  <si>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</si>
  <si>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</si>
  <si>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</si>
  <si>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</si>
  <si>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</si>
  <si>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</si>
  <si>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</si>
  <si>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</si>
  <si>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</si>
  <si>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</si>
  <si>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</si>
  <si>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</si>
  <si>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</si>
  <si>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</si>
  <si>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</si>
  <si>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</si>
  <si>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</si>
  <si>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</si>
  <si>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</si>
  <si>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</si>
  <si>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</si>
  <si>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</si>
  <si>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</si>
  <si>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</si>
  <si>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</si>
  <si>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</si>
  <si>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</si>
  <si>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</si>
  <si>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</si>
  <si>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</si>
  <si>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</si>
  <si>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</si>
  <si>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</si>
  <si>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</si>
  <si>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</si>
  <si>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</si>
  <si>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</si>
  <si>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</si>
  <si>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</si>
  <si>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</si>
  <si>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</si>
  <si>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</si>
  <si>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</si>
  <si>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</si>
  <si>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</si>
  <si>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</si>
  <si>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</si>
  <si>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</si>
  <si>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</si>
  <si>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</si>
  <si>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</si>
  <si>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</si>
  <si>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</si>
  <si>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</si>
  <si>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</si>
  <si>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</si>
  <si>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</si>
  <si>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</si>
  <si>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</si>
  <si>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</si>
  <si>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</si>
  <si>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</si>
  <si>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</si>
  <si>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</si>
  <si>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</si>
  <si>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</si>
  <si>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</si>
  <si>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</si>
  <si>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</si>
  <si>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</si>
  <si>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</si>
  <si>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</si>
  <si>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</si>
  <si>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</si>
  <si>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</si>
  <si>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</si>
  <si>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</si>
  <si>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</si>
  <si>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</si>
  <si>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</si>
  <si>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</si>
  <si>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</si>
  <si>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</si>
  <si>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</si>
  <si>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</si>
  <si>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</si>
  <si>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</si>
  <si>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</si>
  <si>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</si>
  <si>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</si>
  <si>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</si>
  <si>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</si>
  <si>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</si>
  <si>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</si>
  <si>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</si>
  <si>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</si>
  <si>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</si>
  <si>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</si>
  <si>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</si>
  <si>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</si>
  <si>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</si>
  <si>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</si>
  <si>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</si>
  <si>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</si>
  <si>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</si>
  <si>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</si>
  <si>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</si>
  <si>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</si>
  <si>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</si>
  <si>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</si>
  <si>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</si>
  <si>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</si>
  <si>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</si>
  <si>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</si>
  <si>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</si>
  <si>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</si>
  <si>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</si>
  <si>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</si>
  <si>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</si>
  <si>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</si>
  <si>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</si>
  <si>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</si>
  <si>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</si>
  <si>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</si>
  <si>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</si>
  <si>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</si>
  <si>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</si>
  <si>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</si>
  <si>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</si>
  <si>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</si>
  <si>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</si>
  <si>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</si>
  <si>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</si>
  <si>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</si>
  <si>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</si>
  <si>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</si>
  <si>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</si>
  <si>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</si>
  <si>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</si>
  <si>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</si>
  <si>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</si>
  <si>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</si>
  <si>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</si>
  <si>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</si>
  <si>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</si>
  <si>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</si>
  <si>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</si>
  <si>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</si>
  <si>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</si>
  <si>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</si>
  <si>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</si>
  <si>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</si>
  <si>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</si>
  <si>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</si>
  <si>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</si>
  <si>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</si>
  <si>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</si>
  <si>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</si>
  <si>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</si>
  <si>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</si>
  <si>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</si>
  <si>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</si>
  <si>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</si>
  <si>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</si>
  <si>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</si>
  <si>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</si>
  <si>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</si>
  <si>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</si>
  <si>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</si>
  <si>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</si>
  <si>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</si>
  <si>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</si>
  <si>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</si>
  <si>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</si>
  <si>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</si>
  <si>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</si>
  <si>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</si>
  <si>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</si>
  <si>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</si>
  <si>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</si>
  <si>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</si>
  <si>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</si>
  <si>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</si>
  <si>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</si>
  <si>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</si>
  <si>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</si>
  <si>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</si>
  <si>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</si>
  <si>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</si>
  <si>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</si>
  <si>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</si>
  <si>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</si>
  <si>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</si>
  <si>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</si>
  <si>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</si>
  <si>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</si>
  <si>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</si>
  <si>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</si>
  <si>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</si>
  <si>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</si>
  <si>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</si>
  <si>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</si>
  <si>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</si>
  <si>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</si>
  <si>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</si>
  <si>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</si>
  <si>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</si>
  <si>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</si>
  <si>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</si>
  <si>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</si>
  <si>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</si>
  <si>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</si>
  <si>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</si>
  <si>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</si>
  <si>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</si>
  <si>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</si>
  <si>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</si>
  <si>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</si>
  <si>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</si>
  <si>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</si>
  <si>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</si>
  <si>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</si>
  <si>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</si>
  <si>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</si>
  <si>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</si>
  <si>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</si>
  <si>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</si>
  <si>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</si>
  <si>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</si>
  <si>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</si>
  <si>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</si>
  <si>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</si>
  <si>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</si>
  <si>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</si>
  <si>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</si>
  <si>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</si>
  <si>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</si>
  <si>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</si>
  <si>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</si>
  <si>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</si>
  <si>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</si>
  <si>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</si>
  <si>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</si>
  <si>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</si>
  <si>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</si>
  <si>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</si>
  <si>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</si>
  <si>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</si>
  <si>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</si>
  <si>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</si>
  <si>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</si>
  <si>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</si>
  <si>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</si>
  <si>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</si>
  <si>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</si>
  <si>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</si>
  <si>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</si>
  <si>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</si>
  <si>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</si>
  <si>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</si>
  <si>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</si>
  <si>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</si>
  <si>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</si>
  <si>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</si>
  <si>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</si>
  <si>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</si>
  <si>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</si>
  <si>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</si>
  <si>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</si>
  <si>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</si>
  <si>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</si>
  <si>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</si>
  <si>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</si>
  <si>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</si>
  <si>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</si>
  <si>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</si>
  <si>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</si>
  <si>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</si>
  <si>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</si>
  <si>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</si>
  <si>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</si>
  <si>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</si>
  <si>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</si>
  <si>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</si>
  <si>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</si>
  <si>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</si>
  <si>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</si>
  <si>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</si>
  <si>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</si>
  <si>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</si>
  <si>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</si>
  <si>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</si>
  <si>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</si>
  <si>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</si>
  <si>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</si>
  <si>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</si>
  <si>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</si>
  <si>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</si>
  <si>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</si>
  <si>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</si>
  <si>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</si>
  <si>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</si>
  <si>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</si>
  <si>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</si>
  <si>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</si>
  <si>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</si>
  <si>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</si>
  <si>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</si>
  <si>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</si>
  <si>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</si>
  <si>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</si>
  <si>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</si>
  <si>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</si>
  <si>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</si>
  <si>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</si>
  <si>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</si>
  <si>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</si>
  <si>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</si>
  <si>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</si>
  <si>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</si>
  <si>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</si>
  <si>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</si>
  <si>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</si>
  <si>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</si>
  <si>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</si>
  <si>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</si>
  <si>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</si>
  <si>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</si>
  <si>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</si>
  <si>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</si>
  <si>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</si>
  <si>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</si>
  <si>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</si>
  <si>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</si>
  <si>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</si>
  <si>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</si>
  <si>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</si>
  <si>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</si>
  <si>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</si>
  <si>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</si>
  <si>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</si>
  <si>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</si>
  <si>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</si>
  <si>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</si>
  <si>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</si>
  <si>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</si>
  <si>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</si>
  <si>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</si>
  <si>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</si>
  <si>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</si>
  <si>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</si>
  <si>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</si>
  <si>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</si>
  <si>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</si>
  <si>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</si>
  <si>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</si>
  <si>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</si>
  <si>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</si>
  <si>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</si>
  <si>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</si>
  <si>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</si>
  <si>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</si>
  <si>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</si>
  <si>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</si>
  <si>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</si>
  <si>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</si>
  <si>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</si>
  <si>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</si>
  <si>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</si>
  <si>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</si>
  <si>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</si>
  <si>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</si>
  <si>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</si>
  <si>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</si>
  <si>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</si>
  <si>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</si>
  <si>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</si>
  <si>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</si>
  <si>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</si>
  <si>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</si>
  <si>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</si>
  <si>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</si>
  <si>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</si>
  <si>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</si>
  <si>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</si>
  <si>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</si>
  <si>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</si>
  <si>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</si>
  <si>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</si>
  <si>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</si>
  <si>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</si>
  <si>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</si>
  <si>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</si>
  <si>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</si>
  <si>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</si>
  <si>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</si>
  <si>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</si>
  <si>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</si>
  <si>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</si>
  <si>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</si>
  <si>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</si>
  <si>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</si>
  <si>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</si>
  <si>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</si>
  <si>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</si>
  <si>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</si>
  <si>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</si>
  <si>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</si>
  <si>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</si>
  <si>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</si>
  <si>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</si>
  <si>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</si>
  <si>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</si>
  <si>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</si>
  <si>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</si>
  <si>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</si>
  <si>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</si>
  <si>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</si>
  <si>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</si>
  <si>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</si>
  <si>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</si>
  <si>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</si>
  <si>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</si>
  <si>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</si>
  <si>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</si>
  <si>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</si>
  <si>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</si>
  <si>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</si>
  <si>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</si>
  <si>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</si>
  <si>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</si>
  <si>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</si>
  <si>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</si>
  <si>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</si>
  <si>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</si>
  <si>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</si>
  <si>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</si>
  <si>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</si>
  <si>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</si>
  <si>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</si>
  <si>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</si>
  <si>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</si>
  <si>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</si>
  <si>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</si>
  <si>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</si>
  <si>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</si>
  <si>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</si>
  <si>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</si>
  <si>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</si>
  <si>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</si>
  <si>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</si>
  <si>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</si>
  <si>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</si>
  <si>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</si>
  <si>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</si>
  <si>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</si>
  <si>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</si>
  <si>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</si>
  <si>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</si>
  <si>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</si>
  <si>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</si>
  <si>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</si>
  <si>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</si>
  <si>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</si>
  <si>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</si>
  <si>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</si>
  <si>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</si>
  <si>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</si>
  <si>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</si>
  <si>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</si>
  <si>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</si>
  <si>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</si>
  <si>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</si>
  <si>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</si>
  <si>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</si>
  <si>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</si>
  <si>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</si>
  <si>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</si>
  <si>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</si>
  <si>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</si>
  <si>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</si>
  <si>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</si>
  <si>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</si>
  <si>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</si>
  <si>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</si>
  <si>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</si>
  <si>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</si>
  <si>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</si>
  <si>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</si>
  <si>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</si>
  <si>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</si>
  <si>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</si>
  <si>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</si>
  <si>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</si>
  <si>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</si>
  <si>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</si>
  <si>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</si>
  <si>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</si>
  <si>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</si>
  <si>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</si>
  <si>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</si>
  <si>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</si>
  <si>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</si>
  <si>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</si>
  <si>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</si>
  <si>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</si>
  <si>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</si>
  <si>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</si>
  <si>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</si>
  <si>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</si>
  <si>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</si>
  <si>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</si>
  <si>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</si>
  <si>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</si>
  <si>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</si>
  <si>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</si>
  <si>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</si>
  <si>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</si>
  <si>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</si>
  <si>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</si>
  <si>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</si>
  <si>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</si>
  <si>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</si>
  <si>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</si>
  <si>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</si>
  <si>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</si>
  <si>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</si>
  <si>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</si>
  <si>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</si>
  <si>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</si>
  <si>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</si>
  <si>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</si>
  <si>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</si>
  <si>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</si>
  <si>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</si>
  <si>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</si>
  <si>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</si>
  <si>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</si>
  <si>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</si>
  <si>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</si>
  <si>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</si>
  <si>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</si>
  <si>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</si>
  <si>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</si>
  <si>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</si>
  <si>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</si>
  <si>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</si>
  <si>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</si>
  <si>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</si>
  <si>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</si>
  <si>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</si>
  <si>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</si>
  <si>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</si>
  <si>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</si>
  <si>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</si>
  <si>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</si>
  <si>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</si>
  <si>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</si>
  <si>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</si>
  <si>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</si>
  <si>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</si>
  <si>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</si>
  <si>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</si>
  <si>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</si>
  <si>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</si>
  <si>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</si>
  <si>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</si>
  <si>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</si>
  <si>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</si>
  <si>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</si>
  <si>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</si>
  <si>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</si>
  <si>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</si>
  <si>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</si>
  <si>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</si>
  <si>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</si>
  <si>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</si>
  <si>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</si>
  <si>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</si>
  <si>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</si>
  <si>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</si>
  <si>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</si>
  <si>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</si>
  <si>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</si>
  <si>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</si>
  <si>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</si>
  <si>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</si>
  <si>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</si>
  <si>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</si>
  <si>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</si>
  <si>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</si>
  <si>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</si>
  <si>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</si>
  <si>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</si>
  <si>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</si>
  <si>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</si>
  <si>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</si>
  <si>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</si>
  <si>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</si>
  <si>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</si>
  <si>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</si>
  <si>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</si>
  <si>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</si>
  <si>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</si>
  <si>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</si>
  <si>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</si>
  <si>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</si>
  <si>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</si>
  <si>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</si>
  <si>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</si>
  <si>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</si>
  <si>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</si>
  <si>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</si>
  <si>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</si>
  <si>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</si>
  <si>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</si>
  <si>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</si>
  <si>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</si>
  <si>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</si>
  <si>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</si>
  <si>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</si>
  <si>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</si>
  <si>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</si>
  <si>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</si>
  <si>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</si>
  <si>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</si>
  <si>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</si>
  <si>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</si>
  <si>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</si>
  <si>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</si>
  <si>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</si>
  <si>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</si>
  <si>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</si>
  <si>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</si>
  <si>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</si>
  <si>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</si>
  <si>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</si>
  <si>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</si>
  <si>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</si>
  <si>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</si>
  <si>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</si>
  <si>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</si>
  <si>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</si>
  <si>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</si>
  <si>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</si>
  <si>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</si>
  <si>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</si>
  <si>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</si>
  <si>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</si>
  <si>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</si>
  <si>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</si>
  <si>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</si>
  <si>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</si>
  <si>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</si>
  <si>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</si>
  <si>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</si>
  <si>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</si>
  <si>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</si>
  <si>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</si>
  <si>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</si>
  <si>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</si>
  <si>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</si>
  <si>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</si>
  <si>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</si>
  <si>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</si>
  <si>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</si>
  <si>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</si>
  <si>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</si>
  <si>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</si>
  <si>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</si>
  <si>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</si>
  <si>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</si>
  <si>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</si>
  <si>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</si>
  <si>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</si>
  <si>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</si>
  <si>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</si>
  <si>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</si>
  <si>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</si>
  <si>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</si>
  <si>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</si>
  <si>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</si>
  <si>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</si>
  <si>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</si>
  <si>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</si>
  <si>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</si>
  <si>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</si>
  <si>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</si>
  <si>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</si>
  <si>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</si>
  <si>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</si>
  <si>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</si>
  <si>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</si>
  <si>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</si>
  <si>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</si>
  <si>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</si>
  <si>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</si>
  <si>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</si>
  <si>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</si>
  <si>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</si>
  <si>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</si>
  <si>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</si>
  <si>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</si>
  <si>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</si>
  <si>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</si>
  <si>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</si>
  <si>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</si>
  <si>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</si>
  <si>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</si>
  <si>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</si>
  <si>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</si>
  <si>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</si>
  <si>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</si>
  <si>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</si>
  <si>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</si>
  <si>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</si>
  <si>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</si>
  <si>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</si>
  <si>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</si>
  <si>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</si>
  <si>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</si>
  <si>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</si>
  <si>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</si>
  <si>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</si>
  <si>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</si>
  <si>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</si>
  <si>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</si>
  <si>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</si>
  <si>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</si>
  <si>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</si>
  <si>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</si>
  <si>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</si>
  <si>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</si>
  <si>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</si>
  <si>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</si>
  <si>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</si>
  <si>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</si>
  <si>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</si>
  <si>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</si>
  <si>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</si>
  <si>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</si>
  <si>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</si>
  <si>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</si>
  <si>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</si>
  <si>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</si>
  <si>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</si>
  <si>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</si>
  <si>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</si>
  <si>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</si>
  <si>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</si>
  <si>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</si>
  <si>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</si>
  <si>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</si>
  <si>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</si>
  <si>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</si>
  <si>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</si>
  <si>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</si>
  <si>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</si>
  <si>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</si>
  <si>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</si>
  <si>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</si>
  <si>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</si>
  <si>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</si>
  <si>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</si>
  <si>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</si>
  <si>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</si>
  <si>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</si>
  <si>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</si>
  <si>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</si>
  <si>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</si>
  <si>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</si>
  <si>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</si>
  <si>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</si>
  <si>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</si>
  <si>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</si>
  <si>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</si>
  <si>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</si>
  <si>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</si>
  <si>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</si>
  <si>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</si>
  <si>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</si>
  <si>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</si>
  <si>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</si>
  <si>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</si>
  <si>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</si>
  <si>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</si>
  <si>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</si>
  <si>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</si>
  <si>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</si>
  <si>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</si>
  <si>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</si>
  <si>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</si>
  <si>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</si>
  <si>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</si>
  <si>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</si>
  <si>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</si>
  <si>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</si>
  <si>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</si>
  <si>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</si>
  <si>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</si>
  <si>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</si>
  <si>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</si>
  <si>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</si>
  <si>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</si>
  <si>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</si>
  <si>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</si>
  <si>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</si>
  <si>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</si>
  <si>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</si>
  <si>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</si>
  <si>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</si>
  <si>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</si>
  <si>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</si>
  <si>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</si>
  <si>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</si>
  <si>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</si>
  <si>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</si>
  <si>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</si>
  <si>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</si>
  <si>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</si>
  <si>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</si>
  <si>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</si>
  <si>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</si>
  <si>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</si>
  <si>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</si>
  <si>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</si>
  <si>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</si>
  <si>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</si>
  <si>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</si>
  <si>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</si>
  <si>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</si>
  <si>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</si>
  <si>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</si>
  <si>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</si>
  <si>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</si>
  <si>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</si>
  <si>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</si>
  <si>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</si>
  <si>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</si>
  <si>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</si>
  <si>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</si>
  <si>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</si>
  <si>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</si>
  <si>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</si>
  <si>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</si>
  <si>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</si>
  <si>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</si>
  <si>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</si>
  <si>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</si>
  <si>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</si>
  <si>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</si>
  <si>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</si>
  <si>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</si>
  <si>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</si>
  <si>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</si>
  <si>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</si>
  <si>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</si>
  <si>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</si>
  <si>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</si>
  <si>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</si>
  <si>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</si>
  <si>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</si>
  <si>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</si>
  <si>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</si>
  <si>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</si>
  <si>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</si>
  <si>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</si>
  <si>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</si>
  <si>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</si>
  <si>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</si>
  <si>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</si>
  <si>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</si>
  <si>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</si>
  <si>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</si>
  <si>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</si>
  <si>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</si>
  <si>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</si>
  <si>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</si>
  <si>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</si>
  <si>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</si>
  <si>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</si>
  <si>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</si>
  <si>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</si>
  <si>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</si>
  <si>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</si>
  <si>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</si>
  <si>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</si>
  <si>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</si>
  <si>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</si>
  <si>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</si>
  <si>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</si>
  <si>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</si>
  <si>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</si>
  <si>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</si>
  <si>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</si>
  <si>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</si>
  <si>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</si>
  <si>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</si>
  <si>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</si>
  <si>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</si>
  <si>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</si>
  <si>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</si>
  <si>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</si>
  <si>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</si>
  <si>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</si>
  <si>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</si>
  <si>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</si>
  <si>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</si>
  <si>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</si>
  <si>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</si>
  <si>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</si>
  <si>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</si>
  <si>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</si>
  <si>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</si>
  <si>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</si>
  <si>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</si>
  <si>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</si>
  <si>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</si>
  <si>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</si>
  <si>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</si>
  <si>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</si>
  <si>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</si>
  <si>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</si>
  <si>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</si>
  <si>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</si>
  <si>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</si>
  <si>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</si>
  <si>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</si>
  <si>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</si>
  <si>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</si>
  <si>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</si>
  <si>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</si>
  <si>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</si>
  <si>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</si>
  <si>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</si>
  <si>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</si>
  <si>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</si>
  <si>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</si>
  <si>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</si>
  <si>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</si>
  <si>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</si>
  <si>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</si>
  <si>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</si>
  <si>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</si>
  <si>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</si>
  <si>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</si>
  <si>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</si>
  <si>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</si>
  <si>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</si>
  <si>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</si>
  <si>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</si>
  <si>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</si>
  <si>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</si>
  <si>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</si>
  <si>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</si>
  <si>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</si>
  <si>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</si>
  <si>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</si>
  <si>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</si>
  <si>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</si>
  <si>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</si>
  <si>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</si>
  <si>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</si>
  <si>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</si>
  <si>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</si>
  <si>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</si>
  <si>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</si>
  <si>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</si>
  <si>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</si>
  <si>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</si>
  <si>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</si>
  <si>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</si>
  <si>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</si>
  <si>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</si>
  <si>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</si>
  <si>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</si>
  <si>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</si>
  <si>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</si>
  <si>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</si>
  <si>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</si>
  <si>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</si>
  <si>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</si>
  <si>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</si>
  <si>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</si>
  <si>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</si>
  <si>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</si>
  <si>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</si>
  <si>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</si>
  <si>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</si>
  <si>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</si>
  <si>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</si>
  <si>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</si>
  <si>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</si>
  <si>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</si>
  <si>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</si>
  <si>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</si>
  <si>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</si>
  <si>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</si>
  <si>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</si>
  <si>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</si>
  <si>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</si>
  <si>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</si>
  <si>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</si>
  <si>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</si>
  <si>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</si>
  <si>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</si>
  <si>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</si>
  <si>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</si>
  <si>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</si>
  <si>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</si>
  <si>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</si>
  <si>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</si>
  <si>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</si>
  <si>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</si>
  <si>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</si>
  <si>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</si>
  <si>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</si>
  <si>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</si>
  <si>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</si>
  <si>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</si>
  <si>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</si>
  <si>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</si>
  <si>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</si>
  <si>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</si>
  <si>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</si>
  <si>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</si>
  <si>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</si>
  <si>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</si>
  <si>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</si>
  <si>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</si>
  <si>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</si>
  <si>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</si>
  <si>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</si>
  <si>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</si>
  <si>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</si>
  <si>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</si>
  <si>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</si>
  <si>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</si>
  <si>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</si>
  <si>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</si>
  <si>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</si>
  <si>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</si>
  <si>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</si>
  <si>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</si>
  <si>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</si>
  <si>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</si>
  <si>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</si>
  <si>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</si>
  <si>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</si>
  <si>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</si>
  <si>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</si>
  <si>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</si>
  <si>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</si>
  <si>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</si>
  <si>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</si>
  <si>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</si>
  <si>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</si>
  <si>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</si>
  <si>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</si>
  <si>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</si>
  <si>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</si>
  <si>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</si>
  <si>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</si>
  <si>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</si>
  <si>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</si>
  <si>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</si>
  <si>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</si>
  <si>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</si>
  <si>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</si>
  <si>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</si>
  <si>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</si>
  <si>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</si>
  <si>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</si>
  <si>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</si>
  <si>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</si>
  <si>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</si>
  <si>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</si>
  <si>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</si>
  <si>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</si>
  <si>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</si>
  <si>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</si>
  <si>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</si>
  <si>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</si>
  <si>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</si>
  <si>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</si>
  <si>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</si>
  <si>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</si>
  <si>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</si>
  <si>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</si>
  <si>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</si>
  <si>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</si>
  <si>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</si>
  <si>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</si>
  <si>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</si>
  <si>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</si>
  <si>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</si>
  <si>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</si>
  <si>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</si>
  <si>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</si>
  <si>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</si>
  <si>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</si>
  <si>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</si>
  <si>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</si>
  <si>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</si>
  <si>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</si>
  <si>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</si>
  <si>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</si>
  <si>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</si>
  <si>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</si>
  <si>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</si>
  <si>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</si>
  <si>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</si>
  <si>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</si>
  <si>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</si>
  <si>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</si>
  <si>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</si>
  <si>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</si>
  <si>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</si>
  <si>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</si>
  <si>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</si>
  <si>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</si>
  <si>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</si>
  <si>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</si>
  <si>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</si>
  <si>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</si>
  <si>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</si>
  <si>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</si>
  <si>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</si>
  <si>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</si>
  <si>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</si>
  <si>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</si>
  <si>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</si>
  <si>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</si>
  <si>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</si>
  <si>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</si>
  <si>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</si>
  <si>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</si>
  <si>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</si>
  <si>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</si>
  <si>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</si>
  <si>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</si>
  <si>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</si>
  <si>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</si>
  <si>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</si>
  <si>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</si>
  <si>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</si>
  <si>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</si>
  <si>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</si>
  <si>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</si>
  <si>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</si>
  <si>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</si>
  <si>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</si>
  <si>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</si>
  <si>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</si>
  <si>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</si>
  <si>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</si>
  <si>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</si>
  <si>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</si>
  <si>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</si>
  <si>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</si>
  <si>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</si>
  <si>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</si>
  <si>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</si>
  <si>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</si>
  <si>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</si>
  <si>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</si>
  <si>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</si>
  <si>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</si>
  <si>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</si>
  <si>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</si>
  <si>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</si>
  <si>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</si>
  <si>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</si>
  <si>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</si>
  <si>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</si>
  <si>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</si>
  <si>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</si>
  <si>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</si>
  <si>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</si>
  <si>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</si>
  <si>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</si>
  <si>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</si>
  <si>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</si>
  <si>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</si>
  <si>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</si>
  <si>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</si>
  <si>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</si>
  <si>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</si>
  <si>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</si>
  <si>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</si>
  <si>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</si>
  <si>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</si>
  <si>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</si>
  <si>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</si>
  <si>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</si>
  <si>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</si>
  <si>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</si>
  <si>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</si>
  <si>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</si>
  <si>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</si>
  <si>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</si>
  <si>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</si>
  <si>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</si>
  <si>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</si>
  <si>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</si>
  <si>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</si>
  <si>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</si>
  <si>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</si>
  <si>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</si>
  <si>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</si>
  <si>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</si>
  <si>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</si>
  <si>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</si>
  <si>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</si>
  <si>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</si>
  <si>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</si>
  <si>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</si>
  <si>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</si>
  <si>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</si>
  <si>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</si>
  <si>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</si>
  <si>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</si>
  <si>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</si>
  <si>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</si>
  <si>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</si>
  <si>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</si>
  <si>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</si>
  <si>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</si>
  <si>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</si>
  <si>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</si>
  <si>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</si>
  <si>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</si>
  <si>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</si>
  <si>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</si>
  <si>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</si>
  <si>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</si>
  <si>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</si>
  <si>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</si>
  <si>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</si>
  <si>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</si>
  <si>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</si>
  <si>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</si>
  <si>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</si>
  <si>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</si>
  <si>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</si>
  <si>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</si>
  <si>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</si>
  <si>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</si>
  <si>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</si>
  <si>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</si>
  <si>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</si>
  <si>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</si>
  <si>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</si>
  <si>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</si>
  <si>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</si>
  <si>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</si>
  <si>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</si>
  <si>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</si>
  <si>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</si>
  <si>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</si>
  <si>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</si>
  <si>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</si>
  <si>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</si>
  <si>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</si>
  <si>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</si>
  <si>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</si>
  <si>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</si>
  <si>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</si>
  <si>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</si>
  <si>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</si>
  <si>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</si>
  <si>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</si>
  <si>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</si>
  <si>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</si>
  <si>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</si>
  <si>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</si>
  <si>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</si>
  <si>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</si>
  <si>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</si>
  <si>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</si>
  <si>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</si>
  <si>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</si>
  <si>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</si>
  <si>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</si>
  <si>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</si>
  <si>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</si>
  <si>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</si>
  <si>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</si>
  <si>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</si>
  <si>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</si>
  <si>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</si>
  <si>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</si>
  <si>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</si>
  <si>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</si>
  <si>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</si>
  <si>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</si>
  <si>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</si>
  <si>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</si>
  <si>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</si>
  <si>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</si>
  <si>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</si>
  <si>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</si>
  <si>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</si>
  <si>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</si>
  <si>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</si>
  <si>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</si>
  <si>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</si>
  <si>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</si>
  <si>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</si>
  <si>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</si>
  <si>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</si>
  <si>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</si>
  <si>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</si>
  <si>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</si>
  <si>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</si>
  <si>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</si>
  <si>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</si>
  <si>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</si>
  <si>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</si>
  <si>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</si>
  <si>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</si>
  <si>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</si>
  <si>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</si>
  <si>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</si>
  <si>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</si>
  <si>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</si>
  <si>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</si>
  <si>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</si>
  <si>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</si>
  <si>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</si>
  <si>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</si>
  <si>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</si>
  <si>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</si>
  <si>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</si>
  <si>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</si>
  <si>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</si>
  <si>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</si>
  <si>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</si>
  <si>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</si>
  <si>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</si>
  <si>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</si>
  <si>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</si>
  <si>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</si>
  <si>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</si>
  <si>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</si>
  <si>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</si>
  <si>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</si>
  <si>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</si>
  <si>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</si>
  <si>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</si>
  <si>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</si>
  <si>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</si>
  <si>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</si>
  <si>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</si>
  <si>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</si>
  <si>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</si>
  <si>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</si>
  <si>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</si>
  <si>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</si>
  <si>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</si>
  <si>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</si>
  <si>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</si>
  <si>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</si>
  <si>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</si>
  <si>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</si>
  <si>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</si>
  <si>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</si>
  <si>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</si>
  <si>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</si>
  <si>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</si>
  <si>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</si>
  <si>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</si>
  <si>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</si>
  <si>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</si>
  <si>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</si>
  <si>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</si>
  <si>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</si>
  <si>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</si>
  <si>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</si>
  <si>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</si>
  <si>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</si>
  <si>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</si>
  <si>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</si>
  <si>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</si>
  <si>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</si>
  <si>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</si>
  <si>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</si>
  <si>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</si>
  <si>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</si>
  <si>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</si>
  <si>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</si>
  <si>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</si>
  <si>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</si>
  <si>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</si>
  <si>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</si>
  <si>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</si>
  <si>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</si>
  <si>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</si>
  <si>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</si>
  <si>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</si>
  <si>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</si>
  <si>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</si>
  <si>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</si>
  <si>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</si>
  <si>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</si>
  <si>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</si>
  <si>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</si>
  <si>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</si>
  <si>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</si>
  <si>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</si>
  <si>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</si>
  <si>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</si>
  <si>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</si>
  <si>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</si>
  <si>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</si>
  <si>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</si>
  <si>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</si>
  <si>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</si>
  <si>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</si>
  <si>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</si>
  <si>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</si>
  <si>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</si>
  <si>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</si>
  <si>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</si>
  <si>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</si>
  <si>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</si>
  <si>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</si>
  <si>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</si>
  <si>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</si>
  <si>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</si>
  <si>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</si>
  <si>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</si>
  <si>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</si>
  <si>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</si>
  <si>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</si>
  <si>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</si>
  <si>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</si>
  <si>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</si>
  <si>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</si>
  <si>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</si>
  <si>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</si>
  <si>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</si>
  <si>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</si>
  <si>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</si>
  <si>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</si>
  <si>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</si>
  <si>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</si>
  <si>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</si>
  <si>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</si>
  <si>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</si>
  <si>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</si>
  <si>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</si>
  <si>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</si>
  <si>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</si>
  <si>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</si>
  <si>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</si>
  <si>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</si>
  <si>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</si>
  <si>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</si>
  <si>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</si>
  <si>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</si>
  <si>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</si>
  <si>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</si>
  <si>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</si>
  <si>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</si>
  <si>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</si>
  <si>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</si>
  <si>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</si>
  <si>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</si>
  <si>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</si>
  <si>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</si>
  <si>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</si>
  <si>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</si>
  <si>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</si>
  <si>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</si>
  <si>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</si>
  <si>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</si>
  <si>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</si>
  <si>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</si>
  <si>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</si>
  <si>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</si>
  <si>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</si>
  <si>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</si>
  <si>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</si>
  <si>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</si>
  <si>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</si>
  <si>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</si>
  <si>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</si>
  <si>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</si>
  <si>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</si>
  <si>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</si>
  <si>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</si>
  <si>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</si>
  <si>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</si>
  <si>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</si>
  <si>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</si>
  <si>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</si>
  <si>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</si>
  <si>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</si>
  <si>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</si>
  <si>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</si>
  <si>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</si>
  <si>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</si>
  <si>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</si>
  <si>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</si>
  <si>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</si>
  <si>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</si>
  <si>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</si>
  <si>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</si>
  <si>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</si>
  <si>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</si>
  <si>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</si>
  <si>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</si>
  <si>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</si>
  <si>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</si>
  <si>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</si>
  <si>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</si>
  <si>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</si>
  <si>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</si>
  <si>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</si>
  <si>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</si>
  <si>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</si>
  <si>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</si>
  <si>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</si>
  <si>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</si>
  <si>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</si>
  <si>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</si>
  <si>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</si>
  <si>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</si>
  <si>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</si>
  <si>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</si>
  <si>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</si>
  <si>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</si>
  <si>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</si>
  <si>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</si>
  <si>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</si>
  <si>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</si>
  <si>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</si>
  <si>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</si>
  <si>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</si>
  <si>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</si>
  <si>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</si>
  <si>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</si>
  <si>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</si>
  <si>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</si>
  <si>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</si>
  <si>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</si>
  <si>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</si>
  <si>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</si>
  <si>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</si>
  <si>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</si>
  <si>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</si>
  <si>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</si>
  <si>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</si>
  <si>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</si>
  <si>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</si>
  <si>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</si>
  <si>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</si>
  <si>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</si>
  <si>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</si>
  <si>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</si>
  <si>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</si>
  <si>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</si>
  <si>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</si>
  <si>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</si>
  <si>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</si>
  <si>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</si>
  <si>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</si>
  <si>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</si>
  <si>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</si>
  <si>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</si>
  <si>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</si>
  <si>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</si>
  <si>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</si>
  <si>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</si>
  <si>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</si>
  <si>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</si>
  <si>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</si>
  <si>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</si>
  <si>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</si>
  <si>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</si>
  <si>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</si>
  <si>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</si>
  <si>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</si>
  <si>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</si>
  <si>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</si>
  <si>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</si>
  <si>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</si>
  <si>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</si>
  <si>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</si>
  <si>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</si>
  <si>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</si>
  <si>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</si>
  <si>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</si>
  <si>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</si>
  <si>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</si>
  <si>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</si>
  <si>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</si>
  <si>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</si>
  <si>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</si>
  <si>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</si>
  <si>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</si>
  <si>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</si>
  <si>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</si>
  <si>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</si>
  <si>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</si>
  <si>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</si>
  <si>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</si>
  <si>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</si>
  <si>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</si>
  <si>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</si>
  <si>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</si>
  <si>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</si>
  <si>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</si>
  <si>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</si>
  <si>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</si>
  <si>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</si>
  <si>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</si>
  <si>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</si>
  <si>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</si>
  <si>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</si>
  <si>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</si>
  <si>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</si>
  <si>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</si>
  <si>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</si>
  <si>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</si>
  <si>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</si>
  <si>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</si>
  <si>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</si>
  <si>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</si>
  <si>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</si>
  <si>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</si>
  <si>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</si>
  <si>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</si>
  <si>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</si>
  <si>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</si>
  <si>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</si>
  <si>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</si>
  <si>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</si>
  <si>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</si>
  <si>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</si>
  <si>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</si>
  <si>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</si>
  <si>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</si>
  <si>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</si>
  <si>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</si>
  <si>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</si>
  <si>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</si>
  <si>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</si>
  <si>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</si>
  <si>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</si>
  <si>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</si>
  <si>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</si>
  <si>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</si>
  <si>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</si>
  <si>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</si>
  <si>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</si>
  <si>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</si>
  <si>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</si>
  <si>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</si>
  <si>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</si>
  <si>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</si>
  <si>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</si>
  <si>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</si>
  <si>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</si>
  <si>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</si>
  <si>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</si>
  <si>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</si>
  <si>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</si>
  <si>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</si>
  <si>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</si>
  <si>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</si>
  <si>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</si>
  <si>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</si>
  <si>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</si>
  <si>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</si>
  <si>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</si>
  <si>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</si>
  <si>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</si>
  <si>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</si>
  <si>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</si>
  <si>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</si>
  <si>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</si>
  <si>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</si>
  <si>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</si>
  <si>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</si>
  <si>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</si>
  <si>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</si>
  <si>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</si>
  <si>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</si>
  <si>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</si>
  <si>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</si>
  <si>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</si>
  <si>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</si>
  <si>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</si>
  <si>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</si>
  <si>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</si>
  <si>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</si>
  <si>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</si>
  <si>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</si>
  <si>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</si>
  <si>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</si>
  <si>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</si>
  <si>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</si>
  <si>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</si>
  <si>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</si>
  <si>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</si>
  <si>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</si>
  <si>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</si>
  <si>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</si>
  <si>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</si>
  <si>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</si>
  <si>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</si>
  <si>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</si>
  <si>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</si>
  <si>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</si>
  <si>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</si>
  <si>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</si>
  <si>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</si>
  <si>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</si>
  <si>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</si>
  <si>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</si>
  <si>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</si>
  <si>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</si>
  <si>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</si>
  <si>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</si>
  <si>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</si>
  <si>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</si>
  <si>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</si>
  <si>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</si>
  <si>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</si>
  <si>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</si>
  <si>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</si>
  <si>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</si>
  <si>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</si>
  <si>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</si>
  <si>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</si>
  <si>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</si>
  <si>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</si>
  <si>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</si>
  <si>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</si>
  <si>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</si>
  <si>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</si>
  <si>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</si>
  <si>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</si>
  <si>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</si>
  <si>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</si>
  <si>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</si>
  <si>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</si>
  <si>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</si>
  <si>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</si>
  <si>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</si>
  <si>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</si>
  <si>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</si>
  <si>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</si>
  <si>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</si>
  <si>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</si>
  <si>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</si>
  <si>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</si>
  <si>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</si>
  <si>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</si>
  <si>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</si>
  <si>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</si>
  <si>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</si>
  <si>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</si>
  <si>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</si>
  <si>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</si>
  <si>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</si>
  <si>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</si>
  <si>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</si>
  <si>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</si>
  <si>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</si>
  <si>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</si>
  <si>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</si>
  <si>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</si>
  <si>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</si>
  <si>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</si>
  <si>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</si>
  <si>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</si>
  <si>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</si>
  <si>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</si>
  <si>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</si>
  <si>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</si>
  <si>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</si>
  <si>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</si>
  <si>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</si>
  <si>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</si>
  <si>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</si>
  <si>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</si>
  <si>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</si>
  <si>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</si>
  <si>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</si>
  <si>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</si>
  <si>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</si>
  <si>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</si>
  <si>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</si>
  <si>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</si>
  <si>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</si>
  <si>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</si>
  <si>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</si>
  <si>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</si>
  <si>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</si>
  <si>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</si>
  <si>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</si>
  <si>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</si>
  <si>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</si>
  <si>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</si>
  <si>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</si>
  <si>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</si>
  <si>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</si>
  <si>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</si>
  <si>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</si>
  <si>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</si>
  <si>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</si>
  <si>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</si>
  <si>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</si>
  <si>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</si>
  <si>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</si>
  <si>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</si>
  <si>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</si>
  <si>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</si>
  <si>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</si>
  <si>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</si>
  <si>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</si>
  <si>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</si>
  <si>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</si>
  <si>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</si>
  <si>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</si>
  <si>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</si>
  <si>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</si>
  <si>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</si>
  <si>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</si>
  <si>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</si>
  <si>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</si>
  <si>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</si>
  <si>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</si>
  <si>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</si>
  <si>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</si>
  <si>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</si>
  <si>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</si>
  <si>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</si>
  <si>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</si>
  <si>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</si>
  <si>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</si>
  <si>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</si>
  <si>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</si>
  <si>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</si>
  <si>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</si>
  <si>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</si>
  <si>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</si>
  <si>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</si>
  <si>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</si>
  <si>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</si>
  <si>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</si>
  <si>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</si>
  <si>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</si>
  <si>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</si>
  <si>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</si>
  <si>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</si>
  <si>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</si>
  <si>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</si>
  <si>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</si>
  <si>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</si>
  <si>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</si>
  <si>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</si>
  <si>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</si>
  <si>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</si>
  <si>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</si>
  <si>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</si>
  <si>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</si>
  <si>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</si>
  <si>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</si>
  <si>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</si>
  <si>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</si>
  <si>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</si>
  <si>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</si>
  <si>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</si>
  <si>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</si>
  <si>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</si>
  <si>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</si>
  <si>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</si>
  <si>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</si>
  <si>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</si>
  <si>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</si>
  <si>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</si>
  <si>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</si>
  <si>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</si>
  <si>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</si>
  <si>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</si>
  <si>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</si>
  <si>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</si>
  <si>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</si>
  <si>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</si>
  <si>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</si>
  <si>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</si>
  <si>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</si>
  <si>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</si>
  <si>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</si>
  <si>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</si>
  <si>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</si>
  <si>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</si>
  <si>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</si>
  <si>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</si>
  <si>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</si>
  <si>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</si>
  <si>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</si>
  <si>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</si>
  <si>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</si>
  <si>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</si>
  <si>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</si>
  <si>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</si>
  <si>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</si>
  <si>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</si>
  <si>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</si>
  <si>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</si>
  <si>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</si>
  <si>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</si>
  <si>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</si>
  <si>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</si>
  <si>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</si>
  <si>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</si>
  <si>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</si>
  <si>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</si>
  <si>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</si>
  <si>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</si>
  <si>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</si>
  <si>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</si>
  <si>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</si>
  <si>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</si>
  <si>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</si>
  <si>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</si>
  <si>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</si>
  <si>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</si>
  <si>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</si>
  <si>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</si>
  <si>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</si>
  <si>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</si>
  <si>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</si>
  <si>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</si>
  <si>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</si>
  <si>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</si>
  <si>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</si>
  <si>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</si>
  <si>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</si>
  <si>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</si>
  <si>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</si>
  <si>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</si>
  <si>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</si>
  <si>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</si>
  <si>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</si>
  <si>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</si>
  <si>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</si>
  <si>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</si>
  <si>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</si>
  <si>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</si>
  <si>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</si>
  <si>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</si>
  <si>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</si>
  <si>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</si>
  <si>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</si>
  <si>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</si>
  <si>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</si>
  <si>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</si>
  <si>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</si>
  <si>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</si>
  <si>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</si>
  <si>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</si>
  <si>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</si>
  <si>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</si>
  <si>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</si>
  <si>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</si>
  <si>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</si>
  <si>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</si>
  <si>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</si>
  <si>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</si>
  <si>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</si>
  <si>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</si>
  <si>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</si>
  <si>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</si>
  <si>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</si>
  <si>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</si>
  <si>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</si>
  <si>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</si>
  <si>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</si>
  <si>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</si>
  <si>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</si>
  <si>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</si>
  <si>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</si>
  <si>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</si>
  <si>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</si>
  <si>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</si>
  <si>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</si>
  <si>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</si>
  <si>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</si>
  <si>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</si>
  <si>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</si>
  <si>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</si>
  <si>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</si>
  <si>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</si>
  <si>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</si>
  <si>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</si>
  <si>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</si>
  <si>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</si>
  <si>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</si>
  <si>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</si>
  <si>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</si>
  <si>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</si>
  <si>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</si>
  <si>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</si>
  <si>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</si>
  <si>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</si>
  <si>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</si>
  <si>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</si>
  <si>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</si>
  <si>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</si>
  <si>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</si>
  <si>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</si>
  <si>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</si>
  <si>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</si>
  <si>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</si>
  <si>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</si>
  <si>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</si>
  <si>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</si>
  <si>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</si>
  <si>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</si>
  <si>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</si>
  <si>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</si>
  <si>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</si>
  <si>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</si>
  <si>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</si>
  <si>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</si>
  <si>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</si>
  <si>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</si>
  <si>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</si>
  <si>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</si>
  <si>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</si>
  <si>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</si>
  <si>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</si>
  <si>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</si>
  <si>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</si>
  <si>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</si>
  <si>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</si>
  <si>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</si>
  <si>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</si>
  <si>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</si>
  <si>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</si>
  <si>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</si>
  <si>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</si>
  <si>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</si>
  <si>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</si>
  <si>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</si>
  <si>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</si>
  <si>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</si>
  <si>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</si>
  <si>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</si>
  <si>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</si>
  <si>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</si>
  <si>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</si>
  <si>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</si>
  <si>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</si>
  <si>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</si>
  <si>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</si>
  <si>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</si>
  <si>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</si>
  <si>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</si>
  <si>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</si>
  <si>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</si>
  <si>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</si>
  <si>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</si>
  <si>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</si>
  <si>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</si>
  <si>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</si>
  <si>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</si>
  <si>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</si>
  <si>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</si>
  <si>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</si>
  <si>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</si>
  <si>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</si>
  <si>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</si>
  <si>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</si>
  <si>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</si>
  <si>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</si>
  <si>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</si>
  <si>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</si>
  <si>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</si>
  <si>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</si>
  <si>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</si>
  <si>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</si>
  <si>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</si>
  <si>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</si>
  <si>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</si>
  <si>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</si>
  <si>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</si>
  <si>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</si>
  <si>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</si>
  <si>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</si>
  <si>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</si>
  <si>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</si>
  <si>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</si>
  <si>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</si>
  <si>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</si>
  <si>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</si>
  <si>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</si>
  <si>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</si>
  <si>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</si>
  <si>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</si>
  <si>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</si>
  <si>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</si>
  <si>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</si>
  <si>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</si>
  <si>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</si>
  <si>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</si>
  <si>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</si>
  <si>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</si>
  <si>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</si>
  <si>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</si>
  <si>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</si>
  <si>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</si>
  <si>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</si>
  <si>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</si>
  <si>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</si>
  <si>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</si>
  <si>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</si>
  <si>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</si>
  <si>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</si>
  <si>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</si>
  <si>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</si>
  <si>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</si>
  <si>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</si>
  <si>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</si>
  <si>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</si>
  <si>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</si>
  <si>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</si>
  <si>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</si>
  <si>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</si>
  <si>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</si>
  <si>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</si>
  <si>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</si>
  <si>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</si>
  <si>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</si>
  <si>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</si>
  <si>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</si>
  <si>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</si>
  <si>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</si>
  <si>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</si>
  <si>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</si>
  <si>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</si>
  <si>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</si>
  <si>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</si>
  <si>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</si>
  <si>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</si>
  <si>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</si>
  <si>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</si>
  <si>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</si>
  <si>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</si>
  <si>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</si>
  <si>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</si>
  <si>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</si>
  <si>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</si>
  <si>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</si>
  <si>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</si>
  <si>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</si>
  <si>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</si>
  <si>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</si>
  <si>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</si>
  <si>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</si>
  <si>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</si>
  <si>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</si>
  <si>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</si>
  <si>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</si>
  <si>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</si>
  <si>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</si>
  <si>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</si>
  <si>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</si>
  <si>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</si>
  <si>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</si>
  <si>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</si>
  <si>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</si>
  <si>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</si>
  <si>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</si>
  <si>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</si>
  <si>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</si>
  <si>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</si>
  <si>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</si>
  <si>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</si>
  <si>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</si>
  <si>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</si>
  <si>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</si>
  <si>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</si>
  <si>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</si>
  <si>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</si>
  <si>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</si>
  <si>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</si>
  <si>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</si>
  <si>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</si>
  <si>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</si>
  <si>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</si>
  <si>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</si>
  <si>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</si>
  <si>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</si>
  <si>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</si>
  <si>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</si>
  <si>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</si>
  <si>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</si>
  <si>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</si>
  <si>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</si>
  <si>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</si>
  <si>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</si>
  <si>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</si>
  <si>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</si>
  <si>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</si>
  <si>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</si>
  <si>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</si>
  <si>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</si>
  <si>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</si>
  <si>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</si>
  <si>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</si>
  <si>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</si>
  <si>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</si>
  <si>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</si>
  <si>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</si>
  <si>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</si>
  <si>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</si>
  <si>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</si>
  <si>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</si>
  <si>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</si>
  <si>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</si>
  <si>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</si>
  <si>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</si>
  <si>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</si>
  <si>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</si>
  <si>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</si>
  <si>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</si>
  <si>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</si>
  <si>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</si>
  <si>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</si>
  <si>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PCM-20251121-00001112</t>
  </si>
  <si>
    <t xml:space="preserve">access night issue USF area </t>
  </si>
  <si>
    <t>PCM-20251121-00001138</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</si>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</sst>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320.00110300925735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45982.949528935183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45982.949528935183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45982.949528935183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45982.949528935183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45982.949528935183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45982.949528935183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45982.949528935183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45982.949528935183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45982.949528935183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45982.949528935183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45982.949528935183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45982.949528935183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45982.949528935183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45982.949528935183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45982.949528935183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45982.949528935183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45982.949528935183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45982.949528935183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45982.949528935183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45982.949528935183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45982.949528935183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45982.949528935183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45982.949528935183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45982.949528935183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45982.949528935183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45982.949528935183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45982.949528935183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45982.949528935183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45982.949528935183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45982.949528935183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45982.949528935183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45982.949528935183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45982.949528935183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45982.949528935183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45982.949528935183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45982.949528935183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45982.949528935183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45982.949528935183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45982.949528935183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45982.949528935183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45982.949528935183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45982.949528935183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45982.949528935183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45982.949528935183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45982.949528935183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45982.949528935183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45982.949528935183</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45982.949528935183</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CF58F63A-2D5B-4DC1-BB22-90ADEDDFADC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157.94969097222202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45982.949528935183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45982.949528935183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45982.949528935183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45982.949528935183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45982.949528935183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45982.949528935183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45982.949528935183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45982.949528935183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45982.949528935183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45982.949528935183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45982.949528935183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45982.949528935183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45982.949528935183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45982.949528935183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45982.949528935183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45982.949528935183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45982.949528935183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45982.949528935183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45982.949528935183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45982.949528935183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45982.949528935183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45982.949528935183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45982.949528935183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45982.949528935183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45982.949528935183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45982.949528935183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45982.949528935183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45982.949528935183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45982.949528935183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45982.949528935183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45982.949528935183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45982.949528935183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45982.949528935183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45982.949528935183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45982.949528935183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45982.949528935183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45982.949528935183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45982.949528935183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45982.949528935183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45982.949528935183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45982.949528935183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45982.949528935183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45982.949528935183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45982.949528935183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45982.949528935183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45982.949528935183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45982.949528935183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45982.949528935183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45982.949528935183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45982.949528935183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45982.949528935183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45982.949528935183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45982.949528935183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45982.949528935183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45982.949528935183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45982.949528935183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45982.949528935183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45982.949528935183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45982.949528935183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45982.949528935183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45982.949528935183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45982.949528935183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45982.949528935183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45982.949528935183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45982.949528935183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45982.949528935183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45982.949528935183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45982.949528935183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45982.949528935183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45982.949528935183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45982.949528935183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45982.949528935183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45982.949528935183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45982.949528935183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45982.949528935183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45982.949528935183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45982.949528935183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45982.949528935183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45982.949528935183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45982.949528935183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45982.949528935183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45982.949528935183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45982.949528935183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45982.949528935183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45982.949528935183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45982.949528935183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45982.949528935183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45982.949528935183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45982.949528935183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45982.949528935183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45982.949528935183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45982.949528935183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45982.949528935183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45982.949528935183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45982.949528935183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45982.949528935183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45982.949528935183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45982.949528935183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45982.949528935183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45982.949528935183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45982.949528935183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45982.949528935183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45982.949528935183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45982.949528935183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45982.949528935183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45982.949528935183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45982.949528935183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45982.949528935183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45982.949528935183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45982.949528935183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45982.949528935183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45982.949528935183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45982.949528935183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45982.949528935183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45982.949528935183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45982.949528935183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45982.949528935183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45982.949528935183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45982.949528935183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45982.949528935183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45982.949528935183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45982.949528935183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45982.949528935183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45982.949528935183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45982.949528935183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45982.949528935183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45982.949528935183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45982.949528935183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45982.949528935183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45982.949528935183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45982.949528935183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45982.949528935183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45982.949528935183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45982.949528935183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45982.949528935183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45982.949528935183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45982.949528935183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45982.949528935183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45982.949528935183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45982.949528935183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45982.949528935183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45982.949528935183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45982.949528935183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45982.949528935183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45982.949528935183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45982.949528935183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45982.949528935183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45982.949528935183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45982.949528935183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45982.949528935183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45982.949528935183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45982.949528935183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45982.949528935183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45982.949528935183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45982.949528935183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45982.949528935183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45982.949528935183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45982.949528935183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45982.949528935183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45982.949528935183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45982.949528935183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45982.949528935183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45982.949528935183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45982.949528935183</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45982.949528935183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45982.949528935183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45982.949528935183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45982.949528935183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45982.949528935183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45982.949528935183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45982.949528935183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45982.949528935183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45982.949528935183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45982.949528935183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45982.949528935183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45982.949528935183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45982.949528935183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45982.949528935183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45982.949528935183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45982.949528935183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45982.949528935183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45982.949528935183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45982.949528935183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45982.949528935183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45982.949528935183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45982.949528935183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45982.949528935183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45982.949528935183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45982.949528935183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45982.949528935183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45982.949528935183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45982.949528935183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45982.949528935183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45982.949528935183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45982.949528935183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45982.949528935183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45982.949528935183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45982.949528935183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45982.949528935183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45982.949528935183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45982.949528935183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45982.949528935183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45982.949528935183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45982.949528935183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45982.949528935183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45982.949528935183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45982.949528935183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45982.949528935183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45982.949528935183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45982.949528935183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45982.949528935183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45982.949528935183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45982.949528935183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45982.949528935183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45982.949528935183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45982.949528935183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45982.949528935183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45982.949528935183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45982.949528935183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45982.949528935183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45982.949528935183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45982.949528935183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45982.949528935183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45982.949528935183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45982.949528935183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45982.949528935183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45982.949528935183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45982.949528935183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45982.949528935183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45982.949528935183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45982.949528935183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45982.949528935183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45982.949528935183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45982.949528935183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45982.949528935183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45982.949528935183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45982.949528935183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45982.949528935183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45982.949528935183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45982.949528935183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45982.949528935183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45982.949528935183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45982.949528935183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45982.949528935183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45982.949528935183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45982.949528935183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45982.949528935183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45982.949528935183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45982.949528935183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45982.949528935183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45982.949528935183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45982.949528935183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45982.949528935183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45982.949528935183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45982.949528935183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45982.949528935183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45982.949528935183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45982.949528935183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45982.949528935183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45982.949528935183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45982.949528935183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45982.949528935183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45982.949528935183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45982.949528935183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45982.949528935183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45982.949528935183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45982.949528935183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45982.949528935183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45982.949528935183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45982.949528935183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45982.949528935183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45982.949528935183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45982.949528935183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45982.949528935183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45982.949528935183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45982.949528935183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45982.949528935183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45982.949528935183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45982.949528935183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45982.949528935183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45982.949528935183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45982.949528935183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45982.949528935183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45982.949528935183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45982.949528935183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45982.949528935183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45982.949528935183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45982.949528935183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45982.949528935183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45982.949528935183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45982.949528935183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45982.949528935183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45982.949528935183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45982.949528935183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45982.949528935183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45982.949528935183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45982.949528935183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45982.949528935183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45982.949528935183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45982.949528935183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45982.949528935183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45982.949528935183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45982.949528935183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45982.949528935183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45982.949528935183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45982.949528935183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45982.949528935183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45982.949528935183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45982.949528935183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45982.949528935183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45982.949528935183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45982.949528935183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45982.949528935183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45982.949528935183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45982.949528935183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45982.949528935183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45982.949528935183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45982.949528935183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45982.949528935183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45982.949528935183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45982.949528935183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45982.949528935183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45982.949528935183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45982.949528935183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45982.949528935183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45982.949528935183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45982.949528935183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45982.949528935183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45982.949528935183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45982.949528935183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45982.949528935183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45982.949528935183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45982.949528935183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45982.949528935183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45982.949528935183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45982.949528935183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45982.949528935183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45982.949528935183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45982.949528935183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45982.949528935183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45982.949528935183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45982.949528935183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45982.949528935183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45982.949528935183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45982.949528935183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45982.949528935183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45982.949528935183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45982.949528935183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45982.949528935183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45982.949528935183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45982.949528935183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45982.949528935183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45982.949528935183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45982.949528935183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45982.949528935183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45982.949528935183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45982.949528935183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45982.949528935183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45982.949528935183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45982.949528935183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45982.949528935183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45982.949528935183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45982.949528935183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45982.949528935183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45982.949528935183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45982.949528935183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45982.949528935183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45982.949528935183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45982.949528935183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45982.949528935183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45982.949528935183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45982.949528935183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45982.949528935183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45982.949528935183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45982.949528935183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45982.949528935183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45982.949528935183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45982.949528935183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45982.949528935183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45982.949528935183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45982.949528935183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45982.949528935183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45982.949528935183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45982.949528935183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45982.949528935183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45982.949528935183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45982.949528935183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45982.949528935183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45982.949528935183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45982.949528935183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45982.949528935183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45982.949528935183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45982.949528935183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45982.949528935183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45982.949528935183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45982.949528935183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45982.949528935183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45982.949528935183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45982.949528935183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45982.949528935183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45982.949528935183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45982.949528935183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45982.949528935183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45982.949528935183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45982.949528935183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45982.949528935183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45982.949528935183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45982.949528935183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45982.949528935183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45982.949528935183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45982.949528935183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45982.949528935183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45982.949528935183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45982.949528935183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45982.949528935183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45982.949528935183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45982.949528935183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45982.949528935183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45982.949528935183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45982.949528935183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45982.949528935183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45982.949528935183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45982.949528935183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45982.949528935183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45982.949528935183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45982.949528935183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45982.949528935183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45982.949528935183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45982.949528935183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45982.949528935183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45982.949528935183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45982.949528935183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45982.949528935183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45982.949528935183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45982.949528935183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45982.949528935183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45982.949528935183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45982.949528935183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45982.949528935183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45982.949528935183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45982.949528935183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45982.949528935183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45982.949528935183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45982.949528935183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45982.949528935183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45982.949528935183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45982.949528935183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45982.949528935183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45982.949528935183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45982.949528935183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45982.949528935183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45982.949528935183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45982.949528935183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45982.949528935183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45982.949528935183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45982.949528935183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45982.949528935183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45982.949528935183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45982.949528935183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45982.949528935183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45982.949528935183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45982.949528935183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45982.949528935183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45982.949528935183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45982.949528935183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45982.949528935183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45982.949528935183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45982.949528935183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45982.949528935183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45982.949528935183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45982.949528935183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45982.949528935183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45982.949528935183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45982.949528935183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45982.949528935183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45982.949528935183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45982.949528935183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45982.949528935183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45982.949528935183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45982.949528935183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45982.949528935183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45982.949528935183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45982.949528935183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45982.949528935183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45982.949528935183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45982.949528935183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45982.949528935183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45982.949528935183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45982.949528935183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45982.949528935183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45982.949528935183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45982.949528935183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45982.949528935183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45982.949528935183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45982.949528935183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45982.949528935183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45982.949528935183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45982.949528935183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45982.949528935183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45982.949528935183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45982.949528935183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45982.949528935183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45982.949528935183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45982.949528935183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45982.949528935183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45982.949528935183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45982.949528935183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45982.949528935183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45982.949528935183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45982.949528935183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45982.949528935183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45982.949528935183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45982.949528935183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45982.949528935183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45982.949528935183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45982.949528935183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45982.949528935183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45982.949528935183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45982.949528935183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45982.949528935183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45982.949528935183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45982.949528935183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45982.949528935183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45982.949528935183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45982.949528935183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45982.949528935183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45982.949528935183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45982.949528935183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45982.949528935183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45982.949528935183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45982.949528935183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45982.949528935183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45982.949528935183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45982.949528935183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45982.949528935183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45982.949528935183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45982.949528935183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45982.949528935183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45982.949528935183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45982.949528935183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45982.949528935183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45982.949528935183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45982.949528935183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45982.949528935183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45982.949528935183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45982.949528935183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45982.949528935183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45982.949528935183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45982.949528935183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45982.949528935183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45982.949528935183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45982.949528935183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45982.949528935183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45982.949528935183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45982.949528935183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45982.949528935183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45982.949528935183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45982.949528935183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45982.949528935183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45982.949528935183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45982.949528935183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45982.949528935183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45982.949528935183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45982.949528935183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45982.949528935183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45982.949528935183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45982.949528935183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45982.949528935183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45982.949528935183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45982.949528935183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45982.949528935183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45982.949528935183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45982.949528935183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45982.949528935183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45982.949528935183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45982.949528935183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45982.949528935183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45982.949528935183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45982.949528935183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45982.949528935183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45982.949528935183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45982.949528935183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45982.949528935183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45982.949528935183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45982.949528935183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45982.949528935183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45982.949528935183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45982.949528935183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45982.949528935183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45982.949528935183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45982.949528935183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45982.949528935183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45982.949528935183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45982.949528935183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45982.949528935183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45982.949528935183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45982.949528935183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45982.949528935183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45982.949528935183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45982.949528935183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45982.949528935183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45982.949528935183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45982.949528935183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45982.949528935183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45982.949528935183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45982.949528935183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45982.949528935183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45982.949528935183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45982.949528935183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45982.949528935183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45982.949528935183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45982.949528935183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45982.949528935183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45982.949528935183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45982.949528935183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45982.949528935183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45982.949528935183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45982.949528935183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45982.949528935183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45982.949528935183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45982.949528935183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45982.949528935183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45982.949528935183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45982.949528935183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45982.949528935183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45982.949528935183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45982.949528935183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45982.949528935183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45982.949528935183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45982.949528935183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45982.949528935183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45982.949528935183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45982.949528935183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45982.949528935183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45982.949528935183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45982.949528935183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45982.949528935183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45982.949528935183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45982.949528935183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45982.949528935183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45982.949528935183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45982.949528935183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45982.949528935183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45982.949528935183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45982.949528935183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45982.949528935183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45982.949528935183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45982.949528935183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45982.949528935183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45982.949528935183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45982.949528935183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45982.949528935183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45982.949528935183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45982.949528935183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45982.949528935183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45982.949528935183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45982.949528935183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45982.949528935183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45982.949528935183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45982.949528935183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45982.949528935183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45982.949528935183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45982.949528935183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45982.949528935183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45982.949528935183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45982.949528935183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45982.949528935183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45982.949528935183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45982.949528935183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45982.949528935183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45982.949528935183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45982.949528935183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45982.949528935183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45982.949528935183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45982.949528935183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45982.949528935183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45982.949528935183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45982.949528935183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45982.949528935183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45982.949528935183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45982.949528935183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45982.949528935183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45982.949528935183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45982.949528935183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45982.949528935183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45982.949528935183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45982.949528935183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45982.949528935183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45982.949528935183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45982.949528935183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45982.949528935183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45982.949528935183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45982.949528935183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45982.949528935183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45982.949528935183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45982.949528935183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45982.949528935183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45982.949528935183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45982.949528935183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45982.949528935183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45982.949528935183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45982.949528935183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45982.949528935183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45982.949528935183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45982.949528935183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45982.949528935183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45982.949528935183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45982.949528935183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45982.949528935183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45982.949528935183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45982.949528935183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45982.949528935183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45982.949528935183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45982.949528935183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45982.949528935183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45982.949528935183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45982.949528935183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45982.949528935183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45982.949528935183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45982.949528935183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45982.949528935183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45982.949528935183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45982.949528935183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45982.949528935183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45982.949528935183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45982.949528935183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45982.949528935183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45982.949528935183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45982.949528935183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45982.949528935183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45982.949528935183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45982.949528935183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45982.949528935183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45982.949528935183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45982.949528935183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45982.949528935183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45982.949528935183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45982.949528935183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45982.949528935183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45982.949528935183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45982.949528935183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45982.949528935183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45982.949528935183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45982.949528935183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45982.949528935183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45982.949528935183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45982.949528935183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45982.949528935183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45982.949528935183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45982.949528935183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45982.949528935183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45982.949528935183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45982.949528935183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45982.949528935183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45982.949528935183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45982.949528935183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45982.949528935183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45982.949528935183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45982.949528935183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45982.949528935183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45982.949528935183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45982.949528935183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45982.949528935183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45982.949528935183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45982.949528935183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45982.949528935183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45982.949528935183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45982.949528935183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45982.949528935183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45982.949528935183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45982.949528935183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45982.949528935183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45982.949528935183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45982.949528935183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45982.949528935183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45982.949528935183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45982.949528935183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45982.949528935183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45982.949528935183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45982.949528935183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45982.949528935183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45982.949528935183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45982.949528935183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45982.949528935183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45982.949528935183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45982.949528935183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45982.949528935183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45982.949528935183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45982.949528935183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45982.949528935183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45982.949528935183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45982.949528935183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45982.949528935183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45982.949528935183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45982.949528935183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45982.949528935183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45982.949528935183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45982.949528935183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45982.949528935183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45982.949528935183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45982.949528935183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45982.949528935183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45982.949528935183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45982.949528935183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45982.949528935183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45982.949528935183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45982.949528935183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45982.949528935183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45982.949528935183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45982.949528935183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45982.949528935183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45982.949528935183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45982.949528935183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45982.949528935183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45982.949528935183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45982.949528935183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45982.949528935183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45982.949528935183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45982.949528935183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45982.949528935183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45982.949528935183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45982.949528935183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45982.949528935183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45982.949528935183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45982.949528935183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45982.949528935183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45982.949528935183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45982.949528935183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45982.949528935183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45982.949528935183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45982.949528935183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45982.949528935183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45982.949528935183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45982.949528935183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45982.949528935183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45982.949528935183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45982.949528935183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45982.949528935183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45982.949528935183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45982.949528935183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45982.949528935183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45982.949528935183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45982.949528935183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45982.949528935183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45982.949528935183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45982.949528935183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45982.949528935183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45982.949528935183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45982.949528935183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45982.949528935183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45982.949528935183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45982.949528935183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45982.949528935183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45982.949528935183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45982.949528935183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45982.949528935183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45982.949528935183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45982.949528935183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45982.949528935183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45982.949528935183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45982.949528935183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45982.949528935183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45982.949528935183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45982.949528935183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45982.949528935183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45982.949528935183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45982.949528935183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45982.949528935183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45982.949528935183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45982.949528935183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45982.949528935183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45982.949528935183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45982.949528935183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45982.949528935183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45982.949528935183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45982.949528935183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45982.949528935183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45982.949528935183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45982.949528935183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45982.949528935183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45982.949528935183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45982.949528935183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45982.949528935183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45982.949528935183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45982.949528935183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45982.949528935183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45982.949528935183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45982.949528935183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45982.949528935183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45982.949528935183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45982.949528935183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45982.949528935183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45982.949528935183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45982.949528935183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45982.949528935183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45982.949528935183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45982.949528935183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45982.949528935183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45982.949528935183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45982.949528935183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45982.949528935183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45982.949528935183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45982.949528935183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45982.949528935183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45982.949528935183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45982.949528935183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45982.949528935183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45982.949528935183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45982.949528935183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45982.949528935183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45982.949528935183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45982.949528935183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45982.949528935183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45982.949528935183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45982.949528935183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45982.949528935183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45982.949528935183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45982.949528935183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45982.949528935183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45982.949528935183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45982.949528935183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45982.949528935183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45982.949528935183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45982.949528935183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45982.949528935183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45982.949528935183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45982.949528935183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45982.949528935183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45982.949528935183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45982.949528935183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45982.949528935183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45982.949528935183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45982.949528935183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45982.949528935183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45982.949528935183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45982.949528935183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45982.949528935183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45982.949528935183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45982.949528935183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45982.949528935183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45982.949528935183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45982.949528935183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45982.949528935183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45982.949528935183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45982.949528935183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45982.949528935183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45982.949528935183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45982.949528935183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45982.949528935183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45982.949528935183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45982.949528935183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45982.949528935183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45982.949528935183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45982.949528935183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45982.949528935183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45982.949528935183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45982.949528935183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45982.949528935183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45982.949528935183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45982.949528935183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45982.949528935183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45982.949528935183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45982.949528935183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45982.949528935183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45982.949528935183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45982.949528935183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45982.949528935183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45982.949528935183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45982.949528935183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45982.949528935183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45982.949528935183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45982.949528935183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45982.949528935183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45982.949528935183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45982.949528935183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45982.949528935183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45982.949528935183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45982.949528935183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45982.949528935183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45982.949528935183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45982.949528935183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45982.949528935183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45982.949528935183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45982.949528935183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45982.949528935183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45982.949528935183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45982.949528935183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45982.949528935183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45982.949528935183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45982.949528935183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45982.949528935183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45982.949528935183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45982.949528935183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45982.949528935183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45982.949528935183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45982.949528935183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45982.949528935183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45982.949528935183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45982.949528935183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45982.949528935183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45982.949528935183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45982.949528935183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45982.949528935183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45982.949528935183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45982.949528935183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45982.949528935183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45982.949528935183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45982.949528935183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45982.949528935183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45982.949528935183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45982.949528935183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45982.949528935183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45982.949528935183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45982.949528935183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45982.949528935183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45982.949528935183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45982.949528935183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45982.949528935183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45982.949528935183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45982.949528935183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45982.949528935183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45982.949528935183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45982.949528935183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45982.949528935183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45982.949528935183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45982.949528935183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45982.949528935183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45982.949528935183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45982.949528935183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45982.949528935183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45982.949528935183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45982.949528935183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45982.949528935183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45982.949528935183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45982.949528935183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45982.949528935183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45982.949528935183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45982.949528935183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45982.949528935183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45982.949528935183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45982.949528935183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45982.949528935183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45982.949528935183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45982.949528935183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45982.949528935183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45982.949528935183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45982.949528935183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45982.949528935183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45982.949528935183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45982.949528935183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45982.949528935183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45982.949528935183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45982.949528935183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45982.949528935183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45982.949528935183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45982.949528935183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45982.949528935183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45982.949528935183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45982.949528935183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45982.949528935183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45982.949528935183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45982.949528935183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45982.949528935183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45982.949528935183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45982.949528935183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45982.949528935183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45982.949528935183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45982.949528935183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45982.949528935183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45982.949528935183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45982.949528935183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45982.949528935183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45982.949528935183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45982.949528935183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45982.949528935183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45982.949528935183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45982.949528935183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45982.949528935183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45982.949528935183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45982.949528935183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45982.949528935183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45982.949528935183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45982.949528935183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45982.949528935183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45982.949528935183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45982.949528935183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45982.949528935183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45982.949528935183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45982.949528935183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45982.949528935183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45982.949528935183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45982.949528935183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45982.949528935183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45982.949528935183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45982.949528935183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45982.949528935183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45982.949528935183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45982.949528935183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45982.949528935183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45982.949528935183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45982.949528935183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45982.949528935183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45982.949528935183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45982.949528935183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45982.949528935183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45982.949528935183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45982.949528935183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45982.949528935183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45982.949528935183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45982.949528935183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45982.949528935183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45982.949528935183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45982.949528935183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45982.949528935183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45982.949528935183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45982.949528935183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45982.949528935183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45982.949528935183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45982.949528935183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45982.949528935183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45982.949528935183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45982.949528935183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45982.949528935183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45982.949528935183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45982.949528935183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45982.949528935183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45982.949528935183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45982.949528935183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45982.949528935183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45982.949528935183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45982.949528935183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A5" sqref="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279.46881134258729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36595</v>
      </c>
      <c r="E3" s="94" t="s">
        <v>39021</v>
      </c>
      <c r="F3" s="95">
        <v>45982.890092592592</v>
      </c>
      <c r="G3" s="96">
        <f t="shared" ref="G3:G22" ca="1" si="0">IFERROR(NOW()-F3,"")</f>
        <v>5.9436342591652647E-2</v>
      </c>
      <c r="H3" s="95">
        <v>45982.884456018517</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1</v>
      </c>
      <c r="D4" s="91" t="s">
        <v>36632</v>
      </c>
      <c r="E4" s="94" t="s">
        <v>39021</v>
      </c>
      <c r="F4" s="95">
        <v>45982.911678240744</v>
      </c>
      <c r="G4" s="96">
        <f t="shared" ca="1" si="0"/>
        <v>3.7850694439839572E-2</v>
      </c>
      <c r="H4" s="95">
        <v>45982.905949074076</v>
      </c>
      <c r="I4" s="113" t="str">
        <f>IFERROR(VLOOKUP(D4,DB!A:F,6,0),"")</f>
        <v>Generator-SG</v>
      </c>
      <c r="J4" s="113" t="str">
        <f>IFERROR(VLOOKUP(D4,DB!A:G,7,0),"")</f>
        <v>Dead</v>
      </c>
      <c r="K4" s="97" t="s">
        <v>39111</v>
      </c>
      <c r="L4" s="91" t="str">
        <f>IFERROR(VLOOKUP(D4,DB!A:I,9,0),"")</f>
        <v>Latis</v>
      </c>
    </row>
    <row r="5" spans="1:16" ht="15" customHeight="1">
      <c r="A5" s="113"/>
      <c r="B5" s="113" t="str">
        <f>IFERROR(VLOOKUP(D5,DB!A:K,11,0),"")</f>
        <v/>
      </c>
      <c r="C5" s="93"/>
      <c r="D5" s="91"/>
      <c r="E5" s="94"/>
      <c r="F5" s="95"/>
      <c r="G5" s="96">
        <f t="shared" ca="1" si="0"/>
        <v>45982.949528935183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45982.949528935183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45982.949528935183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45982.949528935183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45982.949528935183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45982.949528935183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45982.949528935183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45982.949528935183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45982.949528935183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45982.949528935183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45982.949528935183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45982.949528935183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45982.949528935183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45982.949528935183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45982.949528935183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45982.949528935183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45982.949528935183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45982.949528935183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45982.949528935183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45982.949528935183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45982.949528935183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45982.949528935183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45982.949528935183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45982.949528935183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45982.949528935183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45982.949528935183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45982.949528935183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45982.949528935183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45982.949528935183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45982.949528935183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45982.949528935183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45982.949528935183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45982.949528935183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45982.949528935183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45982.949528935183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45982.949528935183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45982.949528935183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45982.949528935183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45982.949528935183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45982.949528935183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45982.949528935183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45982.949528935183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45982.949528935183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45982.949528935183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45982.949528935183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45982.949528935183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45982.949528935183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45982.949528935183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45982.949528935183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45982.949528935183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45982.949528935183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45982.949528935183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45982.949528935183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45982.949528935183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45982.949528935183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45982.949528935183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45982.949528935183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45982.949528935183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45982.949528935183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45982.949528935183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45982.949528935183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45982.949528935183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45982.949528935183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45982.949528935183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45982.949528935183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45982.949528935183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45982.949528935183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45982.949528935183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45982.949528935183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45982.949528935183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45982.949528935183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45982.949528935183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45982.949528935183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45982.949528935183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45982.949528935183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45982.949528935183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45982.949528935183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45982.949528935183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45982.949528935183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45982.949528935183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45982.949528935183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45982.949528935183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45982.949528935183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45982.949528935183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45982.949528935183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45982.949528935183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45982.949528935183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45982.949528935183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45982.949528935183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45982.949528935183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45982.949528935183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45982.949528935183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45982.949528935183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45982.949528935183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45982.949528935183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45982.949528935183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45982.949528935183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45982.949528935183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45982.949528935183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45982.949528935183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45982.949528935183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45982.949528935183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45982.949528935183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45982.949528935183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45982.949528935183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45982.949528935183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45982.949528935183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45982.949528935183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45982.949528935183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45982.949528935183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45982.949528935183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45982.949528935183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45982.949528935183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45982.949528935183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45982.949528935183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45982.949528935183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45982.949528935183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45982.949528935183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45982.949528935183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45982.949528935183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45982.949528935183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45982.949528935183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45982.949528935183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45982.949528935183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45982.949528935183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45982.949528935183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45982.949528935183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45982.949528935183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45982.949528935183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45982.949528935183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45982.949528935183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45982.949528935183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45982.949528935183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45982.949528935183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45982.949528935183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45982.949528935183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45982.949528935183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45982.949528935183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45982.949528935183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45982.949528935183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45982.949528935183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45982.949528935183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45982.949528935183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45982.949528935183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45982.949528935183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45982.949528935183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45982.949528935183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45982.949528935183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45982.949528935183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45982.949528935183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45982.949528935183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45982.949528935183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45982.949528935183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45982.949528935183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45982.949528935183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45982.949528935183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45982.949528935183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45982.949528935183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45982.949528935183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45982.949528935183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45982.949528935183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45982.949528935183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45982.949528935183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45982.949528935183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45982.949528935183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45982.949528935183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45982.949528935183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45982.949528935183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45982.949528935183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45982.949528935183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45982.949528935183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45982.949528935183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45982.949528935183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45982.949528935183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45982.949528935183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45982.949528935183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45982.949528935183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45982.949528935183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45982.949528935183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45982.949528935183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45982.949528935183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45982.949528935183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45982.949528935183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45982.949528935183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45982.949528935183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45982.949528935183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45982.949528935183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45982.949528935183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45982.949528935183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45982.949528935183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45982.949528935183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45982.949528935183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45982.949528935183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45982.949528935183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45982.949528935183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45982.949528935183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45982.949528935183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45982.949528935183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45982.949528935183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45982.949528935183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45982.949528935183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45982.949528935183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45982.949528935183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45982.949528935183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45982.949528935183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45982.949528935183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45982.949528935183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45982.949528935183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45982.949528935183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45982.949528935183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45982.949528935183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45982.949528935183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45982.949528935183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45982.949528935183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45982.949528935183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45982.949528935183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45982.949528935183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45982.949528935183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45982.949528935183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45982.949528935183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45982.949528935183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45982.949528935183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45982.949528935183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45982.949528935183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45982.949528935183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45982.949528935183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45982.949528935183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45982.949528935183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45982.949528935183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45982.949528935183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45982.949528935183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45982.949528935183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45982.949528935183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45982.949528935183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45982.949528935183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45982.949528935183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45982.949528935183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45982.949528935183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45982.949528935183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45982.949528935183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45982.949528935183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45982.949528935183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45982.949528935183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45982.949528935183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45982.949528935183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45982.949528935183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45982.949528935183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45982.949528935183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45982.949528935183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45982.949528935183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45982.949528935183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45982.949528935183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45982.949528935183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45982.949528935183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45982.949528935183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45982.949528935183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45982.949528935183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45982.949528935183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45982.949528935183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45982.949528935183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45982.949528935183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45982.949528935183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45982.949528935183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45982.949528935183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45982.949528935183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45982.949528935183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45982.949528935183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45982.949528935183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45982.949528935183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45982.949528935183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45982.949528935183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45982.949528935183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45982.949528935183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45982.949528935183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45982.949528935183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45982.949528935183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45982.949528935183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45982.949528935183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45982.949528935183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45982.949528935183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45982.949528935183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45982.949528935183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45982.949528935183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45982.949528935183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45982.949528935183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45982.949528935183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45982.949528935183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45982.949528935183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45982.949528935183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45982.949528935183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45982.949528935183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45982.949528935183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45982.949528935183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45982.949528935183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45982.949528935183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45982.949528935183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45982.949528935183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45982.949528935183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45982.949528935183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45982.949528935183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45982.949528935183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45982.949528935183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45982.949528935183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45982.949528935183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45982.949528935183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45982.949528935183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45982.949528935183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45982.949528935183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45982.949528935183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45982.949528935183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45982.949528935183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45982.949528935183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45982.949528935183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45982.949528935183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45982.949528935183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45982.949528935183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45982.949528935183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45982.949528935183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45982.949528935183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45982.949528935183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45982.949528935183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45982.949528935183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45982.949528935183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45982.949528935183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45982.949528935183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45982.949528935183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45982.949528935183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45982.949528935183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45982.949528935183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45982.949528935183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45982.949528935183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45982.949528935183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45982.949528935183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45982.949528935183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45982.949528935183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45982.949528935183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45982.949528935183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45982.949528935183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6">IFERROR(NOW()-F343,"")</f>
        <v>45982.949528935183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45982.949528935183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45982.949528935183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45982.949528935183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45982.949528935183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45982.949528935183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45982.949528935183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45982.949528935183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45982.949528935183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45982.949528935183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45982.949528935183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45982.949528935183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45982.949528935183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45982.949528935183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45982.949528935183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45982.949528935183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45982.949528935183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45982.949528935183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45982.949528935183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45982.949528935183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45982.949528935183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45982.949528935183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45982.949528935183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45982.949528935183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45982.949528935183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45982.949528935183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45982.949528935183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45982.949528935183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45982.949528935183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45982.949528935183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45982.949528935183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45982.949528935183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45982.949528935183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45982.949528935183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45982.949528935183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45982.949528935183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45982.949528935183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45982.949528935183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45982.949528935183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45982.949528935183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45982.949528935183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45982.949528935183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45982.949528935183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45982.949528935183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45982.949528935183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45982.949528935183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45982.949528935183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45982.949528935183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45982.949528935183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45982.949528935183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45982.949528935183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45982.949528935183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45982.949528935183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45982.949528935183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45982.949528935183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45982.949528935183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45982.949528935183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45982.949528935183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45982.949528935183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45982.949528935183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45982.949528935183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45982.949528935183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45982.949528935183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45982.949528935183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52" ca="1" si="7">IFERROR(NOW()-F407,"")</f>
        <v>45982.949528935183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45982.949528935183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45982.949528935183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45982.949528935183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45982.949528935183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45982.949528935183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45982.949528935183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45982.949528935183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45982.949528935183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45982.949528935183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45982.949528935183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45982.949528935183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45982.949528935183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45982.949528935183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45982.949528935183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45982.949528935183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45982.949528935183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45982.949528935183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45982.949528935183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45982.949528935183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45982.949528935183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45982.949528935183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45982.949528935183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45982.949528935183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45982.949528935183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45982.949528935183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45982.949528935183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45982.949528935183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45982.949528935183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45982.949528935183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45982.949528935183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45982.949528935183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45982.949528935183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45982.949528935183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45982.949528935183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45982.949528935183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45982.949528935183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45982.949528935183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45982.949528935183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45982.949528935183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45982.949528935183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45982.949528935183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45982.949528935183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45982.949528935183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45982.949528935183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45982.949528935183</v>
      </c>
      <c r="H452" s="95"/>
      <c r="I452" s="113" t="str">
        <f>IFERROR(VLOOKUP(D452,DB!A:F,6,0),"")</f>
        <v/>
      </c>
      <c r="J452" s="113" t="str">
        <f>IFERROR(VLOOKUP(D452,DB!A:G,7,0),"")</f>
        <v/>
      </c>
      <c r="K452" s="97"/>
      <c r="L452" s="91" t="str">
        <f>IFERROR(VLOOKUP(D452,DB!A:I,9,0),"")</f>
        <v/>
      </c>
    </row>
  </sheetData>
  <dataValidations count="2">
    <dataValidation allowBlank="1" showInputMessage="1" showErrorMessage="1" sqref="E1" xr:uid="{A4F81451-56CC-4543-9497-104C4E44EE4B}"/>
    <dataValidation type="list" allowBlank="1" showInputMessage="1" showErrorMessage="1" sqref="E2:E4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91.117468749995169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56.760651620366843</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34.288417824071075</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5.4347256944456603</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1.5762303240699111</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0.18097569444216788</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8.5512731478956994E-2</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45982.949528935183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45982.949528935183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45982.949528935183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45982.949528935183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45982.949528935183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45982.949528935183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45982.949528935183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45982.949528935183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45982.949528935183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45982.949528935183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45982.949528935183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45982.949528935183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45982.949528935183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45982.949528935183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45982.949528935183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45982.949528935183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45982.949528935183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45982.949528935183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45982.949528935183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45982.949528935183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45982.949528935183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45982.949528935183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45982.949528935183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45982.949528935183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45982.949528935183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45982.949528935183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45982.949528935183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45982.949528935183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45982.949528935183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45982.949528935183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45982.949528935183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45982.949528935183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45982.949528935183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45982.949528935183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45982.949528935183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45982.949528935183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45982.949528935183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45982.949528935183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45982.949528935183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45982.949528935183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45982.949528935183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45982.949528935183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45982.949528935183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45982.949528935183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45982.949528935183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45982.949528935183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45982.949528935183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45982.949528935183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45982.949528935183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45982.949528935183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45982.949528935183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45982.949528935183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45982.949528935183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45982.949528935183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45982.949528935183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45982.949528935183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45982.949528935183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45982.949528935183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45982.949528935183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45982.949528935183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45982.949528935183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45982.949528935183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45982.949528935183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45982.949528935183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45982.949528935183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45982.949528935183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45982.949528935183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45982.949528935183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45982.949528935183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45982.949528935183</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45982.949528935183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45982.949528935183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45982.949528935183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45982.949528935183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45982.949528935183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45982.949528935183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45982.949528935183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45982.949528935183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45982.949528935183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45982.949528935183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45982.949528935183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45982.949528935183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45982.949528935183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45982.949528935183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45982.949528935183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45982.949528935183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45982.949528935183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45982.949528935183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45982.949528935183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45982.949528935183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45982.949528935183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45982.949528935183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45982.949528935183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45982.949528935183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45982.949528935183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45982.949528935183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45982.949528935183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45982.949528935183</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35412</v>
      </c>
      <c r="E2" s="109" t="s">
        <v>39021</v>
      </c>
      <c r="F2" s="121">
        <v>45982.766782407409</v>
      </c>
      <c r="G2" s="104">
        <f t="shared" ref="G2:G29" ca="1" si="0">IFERROR(NOW()-F2,"-")</f>
        <v>0.18274652777472511</v>
      </c>
      <c r="H2" s="121">
        <v>45982.77244212963</v>
      </c>
      <c r="I2" s="119" t="str">
        <f>IFERROR(VLOOKUP(D2,DB!A:F,6,0),"")</f>
        <v>Generator-SG</v>
      </c>
      <c r="J2" s="119" t="str">
        <f>IFERROR(VLOOKUP(D2,DB!A:G,7,0),"")</f>
        <v>Dead</v>
      </c>
      <c r="K2" s="122" t="s">
        <v>39127</v>
      </c>
      <c r="L2" s="123" t="str">
        <f>IFERROR(VLOOKUP(D2,DB!A:I,9,0),"")</f>
        <v>Latis</v>
      </c>
    </row>
    <row r="3" spans="1:16382" ht="31.5" customHeight="1">
      <c r="A3" s="118"/>
      <c r="B3" s="119" t="str">
        <f>IFERROR(VLOOKUP(D3,DB!A:K,11,0),"")</f>
        <v/>
      </c>
      <c r="C3" s="120"/>
      <c r="D3" s="119"/>
      <c r="E3" s="109"/>
      <c r="F3" s="121"/>
      <c r="G3" s="104">
        <f t="shared" ca="1" si="0"/>
        <v>45982.949528935183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45982.949528935183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45982.949528935183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45982.949528935183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45982.949528935183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45982.949528935183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45982.949528935183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45982.949528935183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45982.949528935183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45982.949528935183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45982.949528935183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45982.949528935183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45982.949528935183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45982.949528935183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45982.949528935183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45982.949528935183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45982.949528935183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45982.949528935183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45982.949528935183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45982.949528935183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45982.949528935183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45982.949528935183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45982.949528935183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45982.949528935183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45982.949528935183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45982.949528935183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45982.949528935183</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2025-11-21T19:48:28Z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